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5600dn\nas\政策推進課\★財政班\☆財政諸資料\財政状況資料集（総務省HPにも公開）\"/>
    </mc:Choice>
  </mc:AlternateContent>
  <workbookProtection workbookPassword="979D" lockStructure="1"/>
  <bookViews>
    <workbookView xWindow="225" yWindow="240" windowWidth="32970" windowHeight="10995" tabRatio="9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AM35" i="9"/>
  <c r="CO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l="1"/>
  <c r="BE35" i="9" s="1"/>
  <c r="BE36"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<sst xmlns="http://schemas.openxmlformats.org/spreadsheetml/2006/main" count="957" uniqueCount="554">
  <si>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</si>
  <si>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</si>
  <si>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</si>
  <si>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</si>
  <si>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</si>
  <si>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</si>
  <si>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</si>
  <si>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</si>
  <si>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</si>
  <si>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</si>
  <si>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</si>
  <si>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</si>
  <si>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</si>
  <si>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</si>
  <si>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</si>
  <si>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</si>
  <si>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</si>
  <si>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</si>
  <si>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</si>
  <si>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</si>
  <si>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</si>
  <si>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</si>
  <si>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</si>
  <si>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</si>
  <si>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</si>
  <si>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</si>
  <si>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</si>
  <si>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</si>
  <si>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</si>
  <si>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</si>
  <si>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</si>
  <si>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</si>
  <si>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</si>
  <si>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</si>
  <si>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</si>
  <si>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</si>
  <si>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</si>
  <si>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</si>
  <si>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</si>
  <si>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</si>
  <si>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</si>
  <si>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</si>
  <si>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</si>
  <si>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</si>
  <si>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</si>
  <si>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</si>
  <si>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</si>
  <si>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</si>
  <si>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</si>
  <si>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</si>
  <si>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</si>
  <si>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</si>
  <si>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</si>
  <si>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</si>
  <si>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</si>
  <si>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</si>
  <si>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</si>
  <si>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</si>
  <si>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</si>
  <si>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</si>
  <si>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</si>
  <si>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</si>
  <si>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</si>
  <si>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</si>
  <si>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</si>
  <si>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</si>
  <si>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</si>
  <si>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</si>
  <si>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</si>
  <si>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</si>
  <si>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</si>
  <si>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</si>
  <si>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</si>
  <si>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</si>
  <si>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</si>
  <si>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</si>
  <si>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</si>
  <si>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</si>
  <si>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</si>
  <si>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</si>
  <si>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</si>
  <si>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</si>
  <si>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</si>
  <si>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</si>
  <si>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</si>
  <si>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</si>
  <si>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</si>
  <si>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</si>
  <si>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</si>
  <si>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</si>
  <si>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</si>
  <si>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</si>
  <si>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</si>
  <si>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</si>
  <si>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</si>
  <si>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</si>
  <si>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</si>
  <si>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</si>
  <si>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</si>
  <si>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</si>
  <si>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</si>
  <si>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</si>
  <si>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</si>
  <si>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</si>
  <si>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</si>
  <si>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</si>
  <si>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</si>
  <si>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</si>
  <si>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</si>
  <si>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</si>
  <si>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</si>
  <si>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</si>
  <si>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</si>
  <si>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</si>
  <si>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</si>
  <si>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</si>
  <si>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</si>
  <si>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</si>
  <si>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</si>
  <si>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</si>
  <si>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</si>
  <si>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</si>
  <si>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</si>
  <si>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</si>
  <si>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</si>
  <si>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</si>
  <si>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</si>
  <si>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</si>
  <si>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</si>
  <si>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</si>
  <si>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</si>
  <si>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</si>
  <si>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</si>
  <si>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</si>
  <si>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</si>
  <si>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</si>
  <si>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</si>
  <si>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</si>
  <si>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</si>
  <si>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</si>
  <si>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</si>
  <si>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</si>
  <si>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</si>
  <si>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</si>
  <si>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</si>
  <si>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</si>
  <si>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</si>
  <si>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</si>
  <si>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</si>
  <si>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</si>
  <si>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</si>
  <si>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</si>
  <si>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</si>
  <si>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</si>
  <si>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</si>
  <si>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</si>
  <si>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</si>
  <si>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</si>
  <si>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</si>
  <si>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</si>
  <si>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</si>
  <si>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</si>
  <si>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</si>
  <si>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</si>
  <si>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</si>
  <si>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</si>
  <si>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</si>
  <si>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</si>
  <si>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</si>
  <si>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</si>
  <si>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</si>
  <si>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</si>
  <si>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</si>
  <si>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</si>
  <si>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</si>
  <si>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</si>
  <si>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</si>
  <si>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</si>
  <si>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</si>
  <si>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</si>
  <si>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</si>
  <si>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</si>
  <si>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</si>
  <si>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</si>
  <si>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</si>
  <si>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</si>
  <si>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</si>
  <si>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</si>
  <si>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</si>
  <si>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</si>
  <si>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</si>
  <si>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</si>
  <si>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</si>
  <si>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</si>
  <si>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</si>
  <si>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</si>
  <si>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</si>
  <si>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青森県鰺ケ沢町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</si>
  <si>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</si>
  <si>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</si>
  <si>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</si>
  <si>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</si>
  <si>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</si>
  <si>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</si>
  <si>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</si>
  <si>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</si>
  <si>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</si>
  <si>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</si>
  <si>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</si>
  <si>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</si>
  <si>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</si>
  <si>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</si>
  <si>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</si>
  <si>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</si>
  <si>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</si>
  <si>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</si>
  <si>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</si>
  <si>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</si>
  <si>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</si>
  <si>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</si>
  <si>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</si>
  <si>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</si>
  <si>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</si>
  <si>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</si>
  <si>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</si>
  <si>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</si>
  <si>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</si>
  <si>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</si>
  <si>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</si>
  <si>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</si>
  <si>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</si>
  <si>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</si>
  <si>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</si>
  <si>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</si>
  <si>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</si>
  <si>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</si>
  <si>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</si>
  <si>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</si>
  <si>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</si>
  <si>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</si>
  <si>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</si>
  <si>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</si>
  <si>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</si>
  <si>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</si>
  <si>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</si>
  <si>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</si>
  <si>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</si>
  <si>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</si>
  <si>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</si>
  <si>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</si>
  <si>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</si>
  <si>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</si>
  <si>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</si>
  <si>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</si>
  <si>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</si>
  <si>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</si>
  <si>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</si>
  <si>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</si>
  <si>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</si>
  <si>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</si>
  <si>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</si>
  <si>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</si>
  <si>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</si>
  <si>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</si>
  <si>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</si>
  <si>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</si>
  <si>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</si>
  <si>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</si>
  <si>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</si>
  <si>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</si>
  <si>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</si>
  <si>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</si>
  <si>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</si>
  <si>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</si>
  <si>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</si>
  <si>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</si>
  <si>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</si>
  <si>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</si>
  <si>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</si>
  <si>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</si>
  <si>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</si>
  <si>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</si>
  <si>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</si>
  <si>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</si>
  <si>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</si>
  <si>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</si>
  <si>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</si>
  <si>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</si>
  <si>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</si>
  <si>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</si>
  <si>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</si>
  <si>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</si>
  <si>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</si>
  <si>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</si>
  <si>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</si>
  <si>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</si>
  <si>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</si>
  <si>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</si>
  <si>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</si>
  <si>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</si>
  <si>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</si>
  <si>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</si>
  <si>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</si>
  <si>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</si>
  <si>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</si>
  <si>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</si>
  <si>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</si>
  <si>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</si>
  <si>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</si>
  <si>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</si>
  <si>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</si>
  <si>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</si>
  <si>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</si>
  <si>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</si>
  <si>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</si>
  <si>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</si>
  <si>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</si>
  <si>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</si>
  <si>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</si>
  <si>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</si>
  <si>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</si>
  <si>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</si>
  <si>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</si>
  <si>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</si>
  <si>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</si>
  <si>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</si>
  <si>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</si>
  <si>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</si>
  <si>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</si>
  <si>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</si>
  <si>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</si>
  <si>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</si>
  <si>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</si>
  <si>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</si>
  <si>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</si>
  <si>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</si>
  <si>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</si>
  <si>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</si>
  <si>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</si>
  <si>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</si>
  <si>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</si>
  <si>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</si>
  <si>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</si>
  <si>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</si>
  <si>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</si>
  <si>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</si>
  <si>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</si>
  <si>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</si>
  <si>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青森県鰺ケ沢町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</si>
  <si>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</si>
  <si>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</si>
  <si>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</si>
  <si>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</si>
  <si>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</si>
  <si>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</si>
  <si>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</si>
  <si>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</si>
  <si>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</si>
  <si>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</si>
  <si>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</si>
  <si>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</si>
  <si>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</si>
  <si>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</si>
  <si>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</si>
  <si>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</si>
  <si>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</si>
  <si>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</si>
  <si>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</si>
  <si>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</si>
  <si>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</si>
  <si>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</si>
  <si>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</si>
  <si>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</si>
  <si>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</si>
  <si>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</si>
  <si>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</si>
  <si>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</si>
  <si>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</si>
  <si>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</si>
  <si>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</si>
  <si>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</si>
  <si>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</si>
  <si>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</si>
  <si>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</si>
  <si>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</si>
  <si>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</si>
  <si>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</si>
  <si>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</si>
  <si>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</si>
  <si>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</si>
  <si>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</si>
  <si>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</si>
  <si>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</si>
  <si>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</si>
  <si>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</si>
  <si>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</si>
  <si>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</si>
  <si>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</si>
  <si>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</si>
  <si>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</si>
  <si>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</si>
  <si>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</si>
  <si>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</si>
  <si>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</si>
  <si>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</si>
  <si>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</si>
  <si>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</si>
  <si>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</si>
  <si>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</si>
  <si>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</si>
  <si>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</si>
  <si>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</si>
  <si>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</si>
  <si>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</si>
  <si>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</si>
  <si>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</si>
  <si>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</si>
  <si>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</si>
  <si>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</si>
  <si>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</si>
  <si>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</si>
  <si>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</si>
  <si>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</si>
  <si>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</si>
  <si>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</si>
  <si>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</si>
  <si>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</si>
  <si>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</si>
  <si>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</si>
  <si>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</si>
  <si>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</si>
  <si>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</si>
  <si>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</si>
  <si>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</si>
  <si>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</si>
  <si>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</si>
  <si>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</si>
  <si>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</si>
  <si>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</si>
  <si>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</si>
  <si>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</si>
  <si>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</si>
  <si>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</si>
  <si>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</si>
  <si>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</si>
  <si>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</si>
  <si>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</si>
  <si>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</si>
  <si>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</si>
  <si>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</si>
  <si>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</si>
  <si>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</si>
  <si>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</si>
  <si>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</si>
  <si>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</si>
  <si>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</si>
  <si>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</si>
  <si>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</si>
  <si>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</si>
  <si>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</si>
  <si>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</si>
  <si>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</si>
  <si>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</si>
  <si>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</si>
  <si>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</si>
  <si>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</si>
  <si>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</si>
  <si>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</si>
  <si>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</si>
  <si>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</si>
  <si>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</si>
  <si>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</si>
  <si>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</si>
  <si>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</si>
  <si>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</si>
  <si>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</si>
  <si>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</si>
  <si>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</si>
  <si>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</si>
  <si>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</si>
  <si>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</si>
  <si>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</si>
  <si>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</si>
  <si>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</si>
  <si>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</si>
  <si>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</si>
  <si>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</si>
  <si>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</si>
  <si>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</si>
  <si>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</si>
  <si>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</si>
  <si>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</si>
  <si>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</si>
  <si>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</si>
  <si>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</si>
  <si>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</si>
  <si>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</si>
  <si>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</si>
  <si>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</si>
  <si>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</si>
  <si>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</si>
  <si>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</si>
  <si>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</si>
  <si>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</si>
  <si>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</si>
  <si>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</si>
  <si>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</si>
  <si>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</si>
  <si>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</si>
  <si>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</si>
  <si>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</si>
  <si>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</si>
  <si>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</si>
  <si>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</si>
  <si>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</si>
  <si>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</si>
  <si>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</si>
  <si>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</si>
  <si>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</si>
  <si>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</si>
  <si>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</si>
  <si>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</si>
  <si>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</si>
  <si>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</si>
  <si>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</si>
  <si>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</si>
  <si>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8.50</t>
  </si>
  <si>
    <t>▲ 2.68</t>
  </si>
  <si>
    <t>一般会計</t>
  </si>
  <si>
    <t>▲ 8.55</t>
  </si>
  <si>
    <t>▲ 2.78</t>
  </si>
  <si>
    <t>水道事業会計</t>
  </si>
  <si>
    <t>国民健康保険事業特別会計</t>
  </si>
  <si>
    <t>介護保険事業特別会計</t>
  </si>
  <si>
    <t>簡易水道事業特別会計</t>
  </si>
  <si>
    <t>後期高齢者医療特別会計</t>
  </si>
  <si>
    <t>公共下水道事業特別会計</t>
  </si>
  <si>
    <t>▲ 0.01</t>
  </si>
  <si>
    <t>小規模水道事業特別会計</t>
  </si>
  <si>
    <t>その他会計（赤字）</t>
  </si>
  <si>
    <t>▲ 0.00</t>
  </si>
  <si>
    <t>その他会計（黒字）</t>
  </si>
  <si>
    <t>-</t>
    <phoneticPr fontId="2"/>
  </si>
  <si>
    <t>西海岸衛生処理組合</t>
    <rPh sb="0" eb="3">
      <t>ニシカイガン</t>
    </rPh>
    <rPh sb="3" eb="5">
      <t>エイセイ</t>
    </rPh>
    <rPh sb="5" eb="7">
      <t>ショリ</t>
    </rPh>
    <rPh sb="7" eb="9">
      <t>クミアイ</t>
    </rPh>
    <phoneticPr fontId="5"/>
  </si>
  <si>
    <t>鰺ヶ沢地区消防事務組合</t>
    <rPh sb="0" eb="3">
      <t>アジガサワ</t>
    </rPh>
    <rPh sb="3" eb="5">
      <t>チク</t>
    </rPh>
    <rPh sb="5" eb="7">
      <t>ショウボウ</t>
    </rPh>
    <rPh sb="7" eb="9">
      <t>ジム</t>
    </rPh>
    <rPh sb="9" eb="11">
      <t>クミアイ</t>
    </rPh>
    <phoneticPr fontId="5"/>
  </si>
  <si>
    <t>西北五広域福祉事務組合</t>
    <rPh sb="0" eb="2">
      <t>セイホク</t>
    </rPh>
    <rPh sb="2" eb="3">
      <t>ゴ</t>
    </rPh>
    <rPh sb="3" eb="5">
      <t>コウイキ</t>
    </rPh>
    <rPh sb="5" eb="7">
      <t>フクシ</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</si>
  <si>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</si>
  <si>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</si>
  <si>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</si>
  <si>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</si>
  <si>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青森県市町村総合事務組合</t>
    <rPh sb="0" eb="3">
      <t>アオモリケン</t>
    </rPh>
    <rPh sb="3" eb="6">
      <t>シチョウソン</t>
    </rPh>
    <rPh sb="6" eb="8">
      <t>ソウゴウ</t>
    </rPh>
    <rPh sb="8" eb="10">
      <t>ジム</t>
    </rPh>
    <rPh sb="10" eb="12">
      <t>クミアイ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</si>
  <si>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</si>
  <si>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青森県交通災害共済組合</t>
    <rPh sb="0" eb="3">
      <t>アオモリケン</t>
    </rPh>
    <rPh sb="3" eb="5">
      <t>コウツウ</t>
    </rPh>
    <rPh sb="5" eb="7">
      <t>サイガイ</t>
    </rPh>
    <rPh sb="7" eb="9">
      <t>キョウサイ</t>
    </rPh>
    <rPh sb="9" eb="11">
      <t>クミアイ</t>
    </rPh>
    <phoneticPr fontId="5"/>
  </si>
  <si>
    <t>法適用企業</t>
    <rPh sb="0" eb="5">
      <t>ホウテキヨウキギョウ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</si>
</sst>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68045</c:v>
                </c:pt>
                <c:pt idx="1">
                  <c:v>27097</c:v>
                </c:pt>
                <c:pt idx="2">
                  <c:v>8859</c:v>
                </c:pt>
                <c:pt idx="3">
                  <c:v>18288</c:v>
                </c:pt>
                <c:pt idx="4">
                  <c:v>25299</c:v>
                </c:pt>
              </c:numCache>
            </c:numRef>
          </c:val>
          <c:smooth val="0"/>
        </c:ser>
        <c:dLbls>
          <c:showLegendKey val="0"/>
          <c:showVal val="0"/>
          <c:showCatName val="0"/>
          <c:showSerName val="0"/>
          <c:showPercent val="0"/>
          <c:showBubbleSize val="0"/>
        </c:dLbls>
        <c:marker val="1"/>
        <c:smooth val="0"/>
        <c:axId val="292595136"/>
        <c:axId val="292592000"/>
      </c:lineChart>
      <c:catAx>
        <c:axId val="292595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592000"/>
        <c:crosses val="autoZero"/>
        <c:auto val="1"/>
        <c:lblAlgn val="ctr"/>
        <c:lblOffset val="100"/>
        <c:tickLblSkip val="1"/>
        <c:tickMarkSkip val="1"/>
        <c:noMultiLvlLbl val="0"/>
      </c:catAx>
      <c:valAx>
        <c:axId val="2925920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59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-8.5</c:v>
                </c:pt>
                <c:pt idx="1">
                  <c:v>-2.68</c:v>
                </c:pt>
                <c:pt idx="2">
                  <c:v>0.15</c:v>
                </c:pt>
                <c:pt idx="3">
                  <c:v>1.9</c:v>
                </c:pt>
                <c:pt idx="4">
                  <c:v>2.46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0</c:v>
                </c:pt>
                <c:pt idx="2">
                  <c:v>0</c:v>
                </c:pt>
                <c:pt idx="3">
                  <c:v>0.7</c:v>
                </c:pt>
                <c:pt idx="4">
                  <c:v>3.54</c:v>
                </c:pt>
              </c:numCache>
            </c:numRef>
          </c:val>
        </c:ser>
        <c:dLbls>
          <c:showLegendKey val="0"/>
          <c:showVal val="0"/>
          <c:showCatName val="0"/>
          <c:showSerName val="0"/>
          <c:showPercent val="0"/>
          <c:showBubbleSize val="0"/>
        </c:dLbls>
        <c:gapWidth val="250"/>
        <c:overlap val="100"/>
        <c:axId val="292593568"/>
        <c:axId val="292593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7.5</c:v>
                </c:pt>
                <c:pt idx="1">
                  <c:v>12.76</c:v>
                </c:pt>
                <c:pt idx="2">
                  <c:v>8.49</c:v>
                </c:pt>
                <c:pt idx="3">
                  <c:v>6.06</c:v>
                </c:pt>
                <c:pt idx="4">
                  <c:v>5.31</c:v>
                </c:pt>
              </c:numCache>
            </c:numRef>
          </c:val>
          <c:smooth val="0"/>
        </c:ser>
        <c:dLbls>
          <c:showLegendKey val="0"/>
          <c:showVal val="0"/>
          <c:showCatName val="0"/>
          <c:showSerName val="0"/>
          <c:showPercent val="0"/>
          <c:showBubbleSize val="0"/>
        </c:dLbls>
        <c:marker val="1"/>
        <c:smooth val="0"/>
        <c:axId val="292593568"/>
        <c:axId val="292593176"/>
      </c:lineChart>
      <c:catAx>
        <c:axId val="2925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2593176"/>
        <c:crosses val="autoZero"/>
        <c:auto val="1"/>
        <c:lblAlgn val="ctr"/>
        <c:lblOffset val="100"/>
        <c:tickLblSkip val="1"/>
        <c:tickMarkSkip val="1"/>
        <c:noMultiLvlLbl val="0"/>
      </c:catAx>
      <c:valAx>
        <c:axId val="292593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59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1.79</c:v>
                </c:pt>
                <c:pt idx="4">
                  <c:v>#N/A</c:v>
                </c:pt>
                <c:pt idx="5">
                  <c:v>0.1</c:v>
                </c:pt>
                <c:pt idx="6">
                  <c:v>#N/A</c:v>
                </c:pt>
                <c:pt idx="7">
                  <c:v>7.0000000000000007E-2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小規模水道事業特別会計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0.01</c:v>
                </c:pt>
                <c:pt idx="1">
                  <c:v>#N/A</c:v>
                </c:pt>
                <c:pt idx="2">
                  <c:v>#N/A</c:v>
                </c:pt>
                <c:pt idx="3">
                  <c:v>0.02</c:v>
                </c:pt>
                <c:pt idx="4">
                  <c:v>#N/A</c:v>
                </c:pt>
                <c:pt idx="5">
                  <c:v>0.02</c:v>
                </c:pt>
                <c:pt idx="6">
                  <c:v>#N/A</c:v>
                </c:pt>
                <c:pt idx="7">
                  <c:v>0.3</c:v>
                </c:pt>
                <c:pt idx="8">
                  <c:v>#N/A</c:v>
                </c:pt>
                <c:pt idx="9">
                  <c:v>0.03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0.02</c:v>
                </c:pt>
                <c:pt idx="4">
                  <c:v>#N/A</c:v>
                </c:pt>
                <c:pt idx="5">
                  <c:v>0.03</c:v>
                </c:pt>
                <c:pt idx="6">
                  <c:v>#N/A</c:v>
                </c:pt>
                <c:pt idx="7">
                  <c:v>0.04</c:v>
                </c:pt>
                <c:pt idx="8">
                  <c:v>#N/A</c:v>
                </c:pt>
                <c:pt idx="9">
                  <c:v>0.04</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7.0000000000000007E-2</c:v>
                </c:pt>
                <c:pt idx="4">
                  <c:v>#N/A</c:v>
                </c:pt>
                <c:pt idx="5">
                  <c:v>7.0000000000000007E-2</c:v>
                </c:pt>
                <c:pt idx="6">
                  <c:v>#N/A</c:v>
                </c:pt>
                <c:pt idx="7">
                  <c:v>0.2</c:v>
                </c:pt>
                <c:pt idx="8">
                  <c:v>#N/A</c:v>
                </c:pt>
                <c:pt idx="9">
                  <c:v>0.04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0.52</c:v>
                </c:pt>
                <c:pt idx="2">
                  <c:v>#N/A</c:v>
                </c:pt>
                <c:pt idx="3">
                  <c:v>0.41</c:v>
                </c:pt>
                <c:pt idx="4">
                  <c:v>#N/A</c:v>
                </c:pt>
                <c:pt idx="5">
                  <c:v>0.91</c:v>
                </c:pt>
                <c:pt idx="6">
                  <c:v>#N/A</c:v>
                </c:pt>
                <c:pt idx="7">
                  <c:v>0.54</c:v>
                </c:pt>
                <c:pt idx="8">
                  <c:v>#N/A</c:v>
                </c:pt>
                <c:pt idx="9">
                  <c:v>0.84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0.32</c:v>
                </c:pt>
                <c:pt idx="2">
                  <c:v>#N/A</c:v>
                </c:pt>
                <c:pt idx="3">
                  <c:v>0.5</c:v>
                </c:pt>
                <c:pt idx="4">
                  <c:v>#N/A</c:v>
                </c:pt>
                <c:pt idx="5">
                  <c:v>0.72</c:v>
                </c:pt>
                <c:pt idx="6">
                  <c:v>#N/A</c:v>
                </c:pt>
                <c:pt idx="7">
                  <c:v>0.91</c:v>
                </c:pt>
                <c:pt idx="8">
                  <c:v>#N/A</c:v>
                </c:pt>
                <c:pt idx="9">
                  <c:v>0.93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0.51</c:v>
                </c:pt>
                <c:pt idx="2">
                  <c:v>#N/A</c:v>
                </c:pt>
                <c:pt idx="3">
                  <c:v>0.49</c:v>
                </c:pt>
                <c:pt idx="4">
                  <c:v>#N/A</c:v>
                </c:pt>
                <c:pt idx="5">
                  <c:v>0.73</c:v>
                </c:pt>
                <c:pt idx="6">
                  <c:v>#N/A</c:v>
                </c:pt>
                <c:pt idx="7">
                  <c:v>1.05</c:v>
                </c:pt>
                <c:pt idx="8">
                  <c:v>#N/A</c:v>
                </c:pt>
                <c:pt idx="9">
                  <c:v>1.32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8.5500000000000007</c:v>
                </c:pt>
                <c:pt idx="1">
                  <c:v>#N/A</c:v>
                </c:pt>
                <c:pt idx="2">
                  <c:v>2.78</c:v>
                </c:pt>
                <c:pt idx="3">
                  <c:v>#N/A</c:v>
                </c:pt>
                <c:pt idx="4">
                  <c:v>#N/A</c:v>
                </c:pt>
                <c:pt idx="5">
                  <c:v>0.06</c:v>
                </c:pt>
                <c:pt idx="6">
                  <c:v>#N/A</c:v>
                </c:pt>
                <c:pt idx="7">
                  <c:v>1.82</c:v>
                </c:pt>
                <c:pt idx="8">
                  <c:v>#N/A</c:v>
                </c:pt>
                <c:pt idx="9">
                  <c:v>2.4300000000000002</c:v>
                </c:pt>
              </c:numCache>
            </c:numRef>
          </c:val>
        </c:ser>
        <c:dLbls>
          <c:showLegendKey val="0"/>
          <c:showVal val="0"/>
          <c:showCatName val="0"/>
          <c:showSerName val="0"/>
          <c:showPercent val="0"/>
          <c:showBubbleSize val="0"/>
        </c:dLbls>
        <c:gapWidth val="150"/>
        <c:overlap val="100"/>
        <c:axId val="294994848"/>
        <c:axId val="294990928"/>
      </c:barChart>
      <c:catAx>
        <c:axId val="29499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990928"/>
        <c:crosses val="autoZero"/>
        <c:auto val="1"/>
        <c:lblAlgn val="ctr"/>
        <c:lblOffset val="100"/>
        <c:tickLblSkip val="1"/>
        <c:tickMarkSkip val="1"/>
        <c:noMultiLvlLbl val="0"/>
      </c:catAx>
      <c:valAx>
        <c:axId val="29499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99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1069</c:v>
                </c:pt>
                <c:pt idx="5">
                  <c:v>1009</c:v>
                </c:pt>
                <c:pt idx="8">
                  <c:v>983</c:v>
                </c:pt>
                <c:pt idx="11">
                  <c:v>937</c:v>
                </c:pt>
                <c:pt idx="14">
                  <c:v>910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4</c:v>
                </c:pt>
                <c:pt idx="6">
                  <c:v>1</c:v>
                </c:pt>
                <c:pt idx="9">
                  <c:v>1</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c:v>
                </c:pt>
                <c:pt idx="3">
                  <c:v>4</c:v>
                </c:pt>
                <c:pt idx="6">
                  <c:v>4</c:v>
                </c:pt>
                <c:pt idx="9">
                  <c:v>10</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158</c:v>
                </c:pt>
                <c:pt idx="3">
                  <c:v>158</c:v>
                </c:pt>
                <c:pt idx="6">
                  <c:v>163</c:v>
                </c:pt>
                <c:pt idx="9">
                  <c:v>165</c:v>
                </c:pt>
                <c:pt idx="12">
                  <c:v>155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339</c:v>
                </c:pt>
                <c:pt idx="3">
                  <c:v>275</c:v>
                </c:pt>
                <c:pt idx="6">
                  <c:v>278</c:v>
                </c:pt>
                <c:pt idx="9">
                  <c:v>261</c:v>
                </c:pt>
                <c:pt idx="12">
                  <c:v>271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1469</c:v>
                </c:pt>
                <c:pt idx="3">
                  <c:v>1373</c:v>
                </c:pt>
                <c:pt idx="6">
                  <c:v>1307</c:v>
                </c:pt>
                <c:pt idx="9">
                  <c:v>1194</c:v>
                </c:pt>
                <c:pt idx="12">
                  <c:v>1110</c:v>
                </c:pt>
              </c:numCache>
            </c:numRef>
          </c:val>
        </c:ser>
        <c:dLbls>
          <c:showLegendKey val="0"/>
          <c:showVal val="0"/>
          <c:showCatName val="0"/>
          <c:showSerName val="0"/>
          <c:showPercent val="0"/>
          <c:showBubbleSize val="0"/>
        </c:dLbls>
        <c:gapWidth val="100"/>
        <c:overlap val="100"/>
        <c:axId val="294989360"/>
        <c:axId val="294989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904</c:v>
                </c:pt>
                <c:pt idx="2">
                  <c:v>#N/A</c:v>
                </c:pt>
                <c:pt idx="3">
                  <c:v>#N/A</c:v>
                </c:pt>
                <c:pt idx="4">
                  <c:v>805</c:v>
                </c:pt>
                <c:pt idx="5">
                  <c:v>#N/A</c:v>
                </c:pt>
                <c:pt idx="6">
                  <c:v>#N/A</c:v>
                </c:pt>
                <c:pt idx="7">
                  <c:v>770</c:v>
                </c:pt>
                <c:pt idx="8">
                  <c:v>#N/A</c:v>
                </c:pt>
                <c:pt idx="9">
                  <c:v>#N/A</c:v>
                </c:pt>
                <c:pt idx="10">
                  <c:v>694</c:v>
                </c:pt>
                <c:pt idx="11">
                  <c:v>#N/A</c:v>
                </c:pt>
                <c:pt idx="12">
                  <c:v>#N/A</c:v>
                </c:pt>
                <c:pt idx="13">
                  <c:v>632</c:v>
                </c:pt>
                <c:pt idx="14">
                  <c:v>#N/A</c:v>
                </c:pt>
              </c:numCache>
            </c:numRef>
          </c:val>
          <c:smooth val="0"/>
        </c:ser>
        <c:dLbls>
          <c:showLegendKey val="0"/>
          <c:showVal val="0"/>
          <c:showCatName val="0"/>
          <c:showSerName val="0"/>
          <c:showPercent val="0"/>
          <c:showBubbleSize val="0"/>
        </c:dLbls>
        <c:marker val="1"/>
        <c:smooth val="0"/>
        <c:axId val="294989360"/>
        <c:axId val="294989752"/>
      </c:lineChart>
      <c:catAx>
        <c:axId val="29498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989752"/>
        <c:crosses val="autoZero"/>
        <c:auto val="1"/>
        <c:lblAlgn val="ctr"/>
        <c:lblOffset val="100"/>
        <c:tickLblSkip val="1"/>
        <c:tickMarkSkip val="1"/>
        <c:noMultiLvlLbl val="0"/>
      </c:catAx>
      <c:valAx>
        <c:axId val="294989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98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8534</c:v>
                </c:pt>
                <c:pt idx="5">
                  <c:v>8047</c:v>
                </c:pt>
                <c:pt idx="8">
                  <c:v>7695</c:v>
                </c:pt>
                <c:pt idx="11">
                  <c:v>7586</c:v>
                </c:pt>
                <c:pt idx="14">
                  <c:v>7400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494</c:v>
                </c:pt>
                <c:pt idx="5">
                  <c:v>450</c:v>
                </c:pt>
                <c:pt idx="8">
                  <c:v>385</c:v>
                </c:pt>
                <c:pt idx="11">
                  <c:v>308</c:v>
                </c:pt>
                <c:pt idx="14">
                  <c:v>255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c:v>
                </c:pt>
                <c:pt idx="5">
                  <c:v>55</c:v>
                </c:pt>
                <c:pt idx="8">
                  <c:v>80</c:v>
                </c:pt>
                <c:pt idx="11">
                  <c:v>184</c:v>
                </c:pt>
                <c:pt idx="14">
                  <c:v>330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352</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c:v>
                </c:pt>
                <c:pt idx="3">
                  <c:v>24</c:v>
                </c:pt>
                <c:pt idx="6">
                  <c:v>24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1277</c:v>
                </c:pt>
                <c:pt idx="3">
                  <c:v>1223</c:v>
                </c:pt>
                <c:pt idx="6">
                  <c:v>1309</c:v>
                </c:pt>
                <c:pt idx="9">
                  <c:v>1233</c:v>
                </c:pt>
                <c:pt idx="12">
                  <c:v>1107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632</c:v>
                </c:pt>
                <c:pt idx="3">
                  <c:v>493</c:v>
                </c:pt>
                <c:pt idx="6">
                  <c:v>482</c:v>
                </c:pt>
                <c:pt idx="9">
                  <c:v>531</c:v>
                </c:pt>
                <c:pt idx="12">
                  <c:v>424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5245</c:v>
                </c:pt>
                <c:pt idx="3">
                  <c:v>4696</c:v>
                </c:pt>
                <c:pt idx="6">
                  <c:v>4581</c:v>
                </c:pt>
                <c:pt idx="9">
                  <c:v>4308</c:v>
                </c:pt>
                <c:pt idx="12">
                  <c:v>4099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44</c:v>
                </c:pt>
                <c:pt idx="3">
                  <c:v>38</c:v>
                </c:pt>
                <c:pt idx="6">
                  <c:v>32</c:v>
                </c:pt>
                <c:pt idx="9">
                  <c:v>25</c:v>
                </c:pt>
                <c:pt idx="12">
                  <c:v>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12279</c:v>
                </c:pt>
                <c:pt idx="3">
                  <c:v>12298</c:v>
                </c:pt>
                <c:pt idx="6">
                  <c:v>11397</c:v>
                </c:pt>
                <c:pt idx="9">
                  <c:v>11001</c:v>
                </c:pt>
                <c:pt idx="12">
                  <c:v>10557</c:v>
                </c:pt>
              </c:numCache>
            </c:numRef>
          </c:val>
        </c:ser>
        <c:dLbls>
          <c:showLegendKey val="0"/>
          <c:showVal val="0"/>
          <c:showCatName val="0"/>
          <c:showSerName val="0"/>
          <c:showPercent val="0"/>
          <c:showBubbleSize val="0"/>
        </c:dLbls>
        <c:gapWidth val="100"/>
        <c:overlap val="100"/>
        <c:axId val="294988576"/>
        <c:axId val="294990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10801</c:v>
                </c:pt>
                <c:pt idx="2">
                  <c:v>#N/A</c:v>
                </c:pt>
                <c:pt idx="3">
                  <c:v>#N/A</c:v>
                </c:pt>
                <c:pt idx="4">
                  <c:v>10220</c:v>
                </c:pt>
                <c:pt idx="5">
                  <c:v>#N/A</c:v>
                </c:pt>
                <c:pt idx="6">
                  <c:v>#N/A</c:v>
                </c:pt>
                <c:pt idx="7">
                  <c:v>9665</c:v>
                </c:pt>
                <c:pt idx="8">
                  <c:v>#N/A</c:v>
                </c:pt>
                <c:pt idx="9">
                  <c:v>#N/A</c:v>
                </c:pt>
                <c:pt idx="10">
                  <c:v>9019</c:v>
                </c:pt>
                <c:pt idx="11">
                  <c:v>#N/A</c:v>
                </c:pt>
                <c:pt idx="12">
                  <c:v>#N/A</c:v>
                </c:pt>
                <c:pt idx="13">
                  <c:v>8221</c:v>
                </c:pt>
                <c:pt idx="14">
                  <c:v>#N/A</c:v>
                </c:pt>
              </c:numCache>
            </c:numRef>
          </c:val>
          <c:smooth val="0"/>
        </c:ser>
        <c:dLbls>
          <c:showLegendKey val="0"/>
          <c:showVal val="0"/>
          <c:showCatName val="0"/>
          <c:showSerName val="0"/>
          <c:showPercent val="0"/>
          <c:showBubbleSize val="0"/>
        </c:dLbls>
        <c:marker val="1"/>
        <c:smooth val="0"/>
        <c:axId val="294988576"/>
        <c:axId val="294990536"/>
      </c:lineChart>
      <c:catAx>
        <c:axId val="2949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4990536"/>
        <c:crosses val="autoZero"/>
        <c:auto val="1"/>
        <c:lblAlgn val="ctr"/>
        <c:lblOffset val="100"/>
        <c:tickLblSkip val="1"/>
        <c:tickMarkSkip val="1"/>
        <c:noMultiLvlLbl val="0"/>
      </c:catAx>
      <c:valAx>
        <c:axId val="294990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9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11,019
10,995
343.08
7,227,034
7,098,081
111,457
4,530,798
10,557,138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18.5
225.3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景気低迷等の影響と人口減少及び高齢化率の上昇により、町税収入は減少傾向にある</a:t>
          </a:r>
          <a:r>
            <a:rPr lang="ja-JP" altLang="en-US" sz="1100" b="0" i="0" baseline="0">
              <a:solidFill>
                <a:schemeClr val="dk1"/>
              </a:solidFill>
              <a:effectLst/>
              <a:latin typeface="+mn-lt"/>
              <a:ea typeface="+mn-ea"/>
              <a:cs typeface="+mn-cs"/>
            </a:rPr>
            <a:t>が、地方消費税交付金の増により、基準財政収入額は前年度比増となった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基準財政需要額は、</a:t>
          </a:r>
          <a:r>
            <a:rPr lang="ja-JP" altLang="ja-JP" sz="1100" b="0" i="0" baseline="0">
              <a:solidFill>
                <a:schemeClr val="dk1"/>
              </a:solidFill>
              <a:effectLst/>
              <a:latin typeface="+mn-lt"/>
              <a:ea typeface="+mn-ea"/>
              <a:cs typeface="+mn-cs"/>
            </a:rPr>
            <a:t>普通建設事業等の減少</a:t>
          </a:r>
          <a:r>
            <a:rPr lang="ja-JP" altLang="en-US" sz="1100" b="0" i="0" baseline="0">
              <a:solidFill>
                <a:schemeClr val="dk1"/>
              </a:solidFill>
              <a:effectLst/>
              <a:latin typeface="+mn-lt"/>
              <a:ea typeface="+mn-ea"/>
              <a:cs typeface="+mn-cs"/>
            </a:rPr>
            <a:t>を主要因として減少した。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これにより、</a:t>
          </a:r>
          <a:r>
            <a:rPr lang="ja-JP" altLang="ja-JP" sz="1100" b="0" i="0" baseline="0">
              <a:solidFill>
                <a:schemeClr val="dk1"/>
              </a:solidFill>
              <a:effectLst/>
              <a:latin typeface="+mn-lt"/>
              <a:ea typeface="+mn-ea"/>
              <a:cs typeface="+mn-cs"/>
            </a:rPr>
            <a:t>単年度の財政力指数は</a:t>
          </a:r>
          <a:r>
            <a:rPr lang="en-US" altLang="ja-JP" sz="1100" b="0" i="0" baseline="0">
              <a:solidFill>
                <a:schemeClr val="dk1"/>
              </a:solidFill>
              <a:effectLst/>
              <a:latin typeface="+mn-lt"/>
              <a:ea typeface="+mn-ea"/>
              <a:cs typeface="+mn-cs"/>
            </a:rPr>
            <a:t>0.179</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0.181</a:t>
          </a:r>
          <a:r>
            <a:rPr lang="ja-JP" altLang="ja-JP" sz="1100" b="0" i="0" baseline="0">
              <a:solidFill>
                <a:schemeClr val="dk1"/>
              </a:solidFill>
              <a:effectLst/>
              <a:latin typeface="+mn-lt"/>
              <a:ea typeface="+mn-ea"/>
              <a:cs typeface="+mn-cs"/>
            </a:rPr>
            <a:t>に改善され</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類似団体の中でも下位に位置している現状であるため、町税の滞納対策など、更なる収入確保に取り組み財政基盤の強化に努めていく。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7" name="直線コネクタ 66"/>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0" name="直線コネクタ 69"/>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3" name="直線コネクタ 72"/>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6" name="直線コネクタ 75"/>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6" name="円/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7"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8" name="円/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2" name="円/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町税などの経常的収入が乏しい上、歳出面では、公債費と人件費が比率を高くしている主因である。公債費は過去の大型建設事業による負担が大きいため、新規地方債発行の抑制と繰上償還の実施で公債費の減少に努めている。人件費についても、定員適正化計画以上の職員削減に努める。</a:t>
          </a:r>
          <a:endParaRPr lang="ja-JP" altLang="ja-JP" sz="1400">
            <a:effectLst/>
          </a:endParaRPr>
        </a:p>
        <a:p>
          <a:pPr rtl="0"/>
          <a:r>
            <a:rPr lang="ja-JP" altLang="ja-JP" sz="1100" b="0" i="0" baseline="0">
              <a:solidFill>
                <a:schemeClr val="dk1"/>
              </a:solidFill>
              <a:effectLst/>
              <a:latin typeface="+mn-lt"/>
              <a:ea typeface="+mn-ea"/>
              <a:cs typeface="+mn-cs"/>
            </a:rPr>
            <a:t>　経常収支比率は類似団体の中でも連続して最下位となっているので、その他の経常経費についても削減に向けた取り組みを実施していく。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143002</xdr:rowOff>
    </xdr:from>
    <xdr:to>
      <xdr:col>7</xdr:col>
      <xdr:colOff>152400</xdr:colOff>
      <xdr:row>66</xdr:row>
      <xdr:rowOff>82550</xdr:rowOff>
    </xdr:to>
    <xdr:cxnSp macro="">
      <xdr:nvCxnSpPr>
        <xdr:cNvPr id="128" name="直線コネクタ 127"/>
        <xdr:cNvCxnSpPr/>
      </xdr:nvCxnSpPr>
      <xdr:spPr>
        <a:xfrm>
          <a:off x="4114800" y="1128725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143002</xdr:rowOff>
    </xdr:from>
    <xdr:to>
      <xdr:col>6</xdr:col>
      <xdr:colOff>0</xdr:colOff>
      <xdr:row>66</xdr:row>
      <xdr:rowOff>53594</xdr:rowOff>
    </xdr:to>
    <xdr:cxnSp macro="">
      <xdr:nvCxnSpPr>
        <xdr:cNvPr id="131" name="直線コネクタ 130"/>
        <xdr:cNvCxnSpPr/>
      </xdr:nvCxnSpPr>
      <xdr:spPr>
        <a:xfrm flipV="1">
          <a:off x="3225800" y="112872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65786</xdr:rowOff>
    </xdr:from>
    <xdr:to>
      <xdr:col>4</xdr:col>
      <xdr:colOff>482600</xdr:colOff>
      <xdr:row>66</xdr:row>
      <xdr:rowOff>53594</xdr:rowOff>
    </xdr:to>
    <xdr:cxnSp macro="">
      <xdr:nvCxnSpPr>
        <xdr:cNvPr id="134" name="直線コネクタ 133"/>
        <xdr:cNvCxnSpPr/>
      </xdr:nvCxnSpPr>
      <xdr:spPr>
        <a:xfrm>
          <a:off x="2336800" y="1121003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65786</xdr:rowOff>
    </xdr:from>
    <xdr:to>
      <xdr:col>3</xdr:col>
      <xdr:colOff>279400</xdr:colOff>
      <xdr:row>66</xdr:row>
      <xdr:rowOff>48768</xdr:rowOff>
    </xdr:to>
    <xdr:cxnSp macro="">
      <xdr:nvCxnSpPr>
        <xdr:cNvPr id="137" name="直線コネクタ 136"/>
        <xdr:cNvCxnSpPr/>
      </xdr:nvCxnSpPr>
      <xdr:spPr>
        <a:xfrm flipV="1">
          <a:off x="1447800" y="1121003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1" name="テキスト ボックス 140"/>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31750</xdr:rowOff>
    </xdr:from>
    <xdr:to>
      <xdr:col>7</xdr:col>
      <xdr:colOff>203200</xdr:colOff>
      <xdr:row>66</xdr:row>
      <xdr:rowOff>133350</xdr:rowOff>
    </xdr:to>
    <xdr:sp macro="" textlink="">
      <xdr:nvSpPr>
        <xdr:cNvPr id="147" name="円/楕円 146"/>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99077</xdr:rowOff>
    </xdr:from>
    <xdr:ext cx="762000" cy="259045"/>
    <xdr:sp macro="" textlink="">
      <xdr:nvSpPr>
        <xdr:cNvPr id="148"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92202</xdr:rowOff>
    </xdr:from>
    <xdr:to>
      <xdr:col>6</xdr:col>
      <xdr:colOff>50800</xdr:colOff>
      <xdr:row>66</xdr:row>
      <xdr:rowOff>22352</xdr:rowOff>
    </xdr:to>
    <xdr:sp macro="" textlink="">
      <xdr:nvSpPr>
        <xdr:cNvPr id="149" name="円/楕円 148"/>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7129</xdr:rowOff>
    </xdr:from>
    <xdr:ext cx="736600" cy="259045"/>
    <xdr:sp macro="" textlink="">
      <xdr:nvSpPr>
        <xdr:cNvPr id="150" name="テキスト ボックス 149"/>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2794</xdr:rowOff>
    </xdr:from>
    <xdr:to>
      <xdr:col>4</xdr:col>
      <xdr:colOff>533400</xdr:colOff>
      <xdr:row>66</xdr:row>
      <xdr:rowOff>104394</xdr:rowOff>
    </xdr:to>
    <xdr:sp macro="" textlink="">
      <xdr:nvSpPr>
        <xdr:cNvPr id="151" name="円/楕円 150"/>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89171</xdr:rowOff>
    </xdr:from>
    <xdr:ext cx="762000" cy="259045"/>
    <xdr:sp macro="" textlink="">
      <xdr:nvSpPr>
        <xdr:cNvPr id="152" name="テキスト ボックス 151"/>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14986</xdr:rowOff>
    </xdr:from>
    <xdr:to>
      <xdr:col>3</xdr:col>
      <xdr:colOff>330200</xdr:colOff>
      <xdr:row>65</xdr:row>
      <xdr:rowOff>116586</xdr:rowOff>
    </xdr:to>
    <xdr:sp macro="" textlink="">
      <xdr:nvSpPr>
        <xdr:cNvPr id="153" name="円/楕円 152"/>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101363</xdr:rowOff>
    </xdr:from>
    <xdr:ext cx="762000" cy="259045"/>
    <xdr:sp macro="" textlink="">
      <xdr:nvSpPr>
        <xdr:cNvPr id="154" name="テキスト ボックス 153"/>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169418</xdr:rowOff>
    </xdr:from>
    <xdr:to>
      <xdr:col>2</xdr:col>
      <xdr:colOff>127000</xdr:colOff>
      <xdr:row>66</xdr:row>
      <xdr:rowOff>99568</xdr:rowOff>
    </xdr:to>
    <xdr:sp macro="" textlink="">
      <xdr:nvSpPr>
        <xdr:cNvPr id="155" name="円/楕円 154"/>
        <xdr:cNvSpPr/>
      </xdr:nvSpPr>
      <xdr:spPr>
        <a:xfrm>
          <a:off x="1397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84345</xdr:rowOff>
    </xdr:from>
    <xdr:ext cx="762000" cy="259045"/>
    <xdr:sp macro="" textlink="">
      <xdr:nvSpPr>
        <xdr:cNvPr id="156" name="テキスト ボックス 155"/>
        <xdr:cNvSpPr txBox="1"/>
      </xdr:nvSpPr>
      <xdr:spPr>
        <a:xfrm>
          <a:off x="1066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[172,803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に比べると人件費は高い水準にあるものの、物件費が抑えられているため、当該数値は類似団体平均を下回っている。これは、指定管理者制度の導入や事務費の一括管理によるコスト削減を実施していることがあげられる。</a:t>
          </a:r>
          <a:endParaRPr lang="ja-JP" altLang="ja-JP" sz="1400">
            <a:effectLst/>
          </a:endParaRPr>
        </a:p>
        <a:p>
          <a:pPr rtl="0"/>
          <a:r>
            <a:rPr lang="ja-JP" altLang="ja-JP" sz="1100" b="0" i="0" baseline="0">
              <a:solidFill>
                <a:schemeClr val="dk1"/>
              </a:solidFill>
              <a:effectLst/>
              <a:latin typeface="+mn-lt"/>
              <a:ea typeface="+mn-ea"/>
              <a:cs typeface="+mn-cs"/>
            </a:rPr>
            <a:t>　今後も、人件費の削減や民間委託の推進など事務事業の見直しに取り組みコスト削減に努める。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75316</xdr:rowOff>
    </xdr:from>
    <xdr:to>
      <xdr:col>7</xdr:col>
      <xdr:colOff>152400</xdr:colOff>
      <xdr:row>83</xdr:row>
      <xdr:rowOff>14788</xdr:rowOff>
    </xdr:to>
    <xdr:cxnSp macro="">
      <xdr:nvCxnSpPr>
        <xdr:cNvPr id="193" name="直線コネクタ 192"/>
        <xdr:cNvCxnSpPr/>
      </xdr:nvCxnSpPr>
      <xdr:spPr>
        <a:xfrm>
          <a:off x="4114800" y="14134216"/>
          <a:ext cx="838200" cy="1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75316</xdr:rowOff>
    </xdr:from>
    <xdr:to>
      <xdr:col>6</xdr:col>
      <xdr:colOff>0</xdr:colOff>
      <xdr:row>82</xdr:row>
      <xdr:rowOff>92628</xdr:rowOff>
    </xdr:to>
    <xdr:cxnSp macro="">
      <xdr:nvCxnSpPr>
        <xdr:cNvPr id="196" name="直線コネクタ 195"/>
        <xdr:cNvCxnSpPr/>
      </xdr:nvCxnSpPr>
      <xdr:spPr>
        <a:xfrm flipV="1">
          <a:off x="3225800" y="14134216"/>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92628</xdr:rowOff>
    </xdr:from>
    <xdr:to>
      <xdr:col>4</xdr:col>
      <xdr:colOff>482600</xdr:colOff>
      <xdr:row>82</xdr:row>
      <xdr:rowOff>102495</xdr:rowOff>
    </xdr:to>
    <xdr:cxnSp macro="">
      <xdr:nvCxnSpPr>
        <xdr:cNvPr id="199" name="直線コネクタ 198"/>
        <xdr:cNvCxnSpPr/>
      </xdr:nvCxnSpPr>
      <xdr:spPr>
        <a:xfrm flipV="1">
          <a:off x="2336800" y="14151528"/>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20735</xdr:rowOff>
    </xdr:from>
    <xdr:to>
      <xdr:col>3</xdr:col>
      <xdr:colOff>279400</xdr:colOff>
      <xdr:row>82</xdr:row>
      <xdr:rowOff>102495</xdr:rowOff>
    </xdr:to>
    <xdr:cxnSp macro="">
      <xdr:nvCxnSpPr>
        <xdr:cNvPr id="202" name="直線コネクタ 201"/>
        <xdr:cNvCxnSpPr/>
      </xdr:nvCxnSpPr>
      <xdr:spPr>
        <a:xfrm>
          <a:off x="1447800" y="14079635"/>
          <a:ext cx="889000" cy="8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135438</xdr:rowOff>
    </xdr:from>
    <xdr:to>
      <xdr:col>7</xdr:col>
      <xdr:colOff>203200</xdr:colOff>
      <xdr:row>83</xdr:row>
      <xdr:rowOff>65588</xdr:rowOff>
    </xdr:to>
    <xdr:sp macro="" textlink="">
      <xdr:nvSpPr>
        <xdr:cNvPr id="212" name="円/楕円 211"/>
        <xdr:cNvSpPr/>
      </xdr:nvSpPr>
      <xdr:spPr>
        <a:xfrm>
          <a:off x="4902200" y="1419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151965</xdr:rowOff>
    </xdr:from>
    <xdr:ext cx="762000" cy="259045"/>
    <xdr:sp macro="" textlink="">
      <xdr:nvSpPr>
        <xdr:cNvPr id="213" name="人件費・物件費等の状況該当値テキスト"/>
        <xdr:cNvSpPr txBox="1"/>
      </xdr:nvSpPr>
      <xdr:spPr>
        <a:xfrm>
          <a:off x="5041900" y="1403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172,803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24516</xdr:rowOff>
    </xdr:from>
    <xdr:to>
      <xdr:col>6</xdr:col>
      <xdr:colOff>50800</xdr:colOff>
      <xdr:row>82</xdr:row>
      <xdr:rowOff>126116</xdr:rowOff>
    </xdr:to>
    <xdr:sp macro="" textlink="">
      <xdr:nvSpPr>
        <xdr:cNvPr id="214" name="円/楕円 213"/>
        <xdr:cNvSpPr/>
      </xdr:nvSpPr>
      <xdr:spPr>
        <a:xfrm>
          <a:off x="4064000" y="1408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136293</xdr:rowOff>
    </xdr:from>
    <xdr:ext cx="736600" cy="259045"/>
    <xdr:sp macro="" textlink="">
      <xdr:nvSpPr>
        <xdr:cNvPr id="215" name="テキスト ボックス 214"/>
        <xdr:cNvSpPr txBox="1"/>
      </xdr:nvSpPr>
      <xdr:spPr>
        <a:xfrm>
          <a:off x="3733800" y="13852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41828</xdr:rowOff>
    </xdr:from>
    <xdr:to>
      <xdr:col>4</xdr:col>
      <xdr:colOff>533400</xdr:colOff>
      <xdr:row>82</xdr:row>
      <xdr:rowOff>143428</xdr:rowOff>
    </xdr:to>
    <xdr:sp macro="" textlink="">
      <xdr:nvSpPr>
        <xdr:cNvPr id="216" name="円/楕円 215"/>
        <xdr:cNvSpPr/>
      </xdr:nvSpPr>
      <xdr:spPr>
        <a:xfrm>
          <a:off x="3175000" y="141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153605</xdr:rowOff>
    </xdr:from>
    <xdr:ext cx="762000" cy="259045"/>
    <xdr:sp macro="" textlink="">
      <xdr:nvSpPr>
        <xdr:cNvPr id="217" name="テキスト ボックス 216"/>
        <xdr:cNvSpPr txBox="1"/>
      </xdr:nvSpPr>
      <xdr:spPr>
        <a:xfrm>
          <a:off x="2844800" y="1386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51695</xdr:rowOff>
    </xdr:from>
    <xdr:to>
      <xdr:col>3</xdr:col>
      <xdr:colOff>330200</xdr:colOff>
      <xdr:row>82</xdr:row>
      <xdr:rowOff>153295</xdr:rowOff>
    </xdr:to>
    <xdr:sp macro="" textlink="">
      <xdr:nvSpPr>
        <xdr:cNvPr id="218" name="円/楕円 217"/>
        <xdr:cNvSpPr/>
      </xdr:nvSpPr>
      <xdr:spPr>
        <a:xfrm>
          <a:off x="2286000" y="141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163472</xdr:rowOff>
    </xdr:from>
    <xdr:ext cx="762000" cy="259045"/>
    <xdr:sp macro="" textlink="">
      <xdr:nvSpPr>
        <xdr:cNvPr id="219" name="テキスト ボックス 218"/>
        <xdr:cNvSpPr txBox="1"/>
      </xdr:nvSpPr>
      <xdr:spPr>
        <a:xfrm>
          <a:off x="1955800" y="1387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141385</xdr:rowOff>
    </xdr:from>
    <xdr:to>
      <xdr:col>2</xdr:col>
      <xdr:colOff>127000</xdr:colOff>
      <xdr:row>82</xdr:row>
      <xdr:rowOff>71535</xdr:rowOff>
    </xdr:to>
    <xdr:sp macro="" textlink="">
      <xdr:nvSpPr>
        <xdr:cNvPr id="220" name="円/楕円 219"/>
        <xdr:cNvSpPr/>
      </xdr:nvSpPr>
      <xdr:spPr>
        <a:xfrm>
          <a:off x="1397000" y="140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81712</xdr:rowOff>
    </xdr:from>
    <xdr:ext cx="762000" cy="259045"/>
    <xdr:sp macro="" textlink="">
      <xdr:nvSpPr>
        <xdr:cNvPr id="221" name="テキスト ボックス 220"/>
        <xdr:cNvSpPr txBox="1"/>
      </xdr:nvSpPr>
      <xdr:spPr>
        <a:xfrm>
          <a:off x="1066800" y="1379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指数は類似団体以下となっているが、当町では特別な給料の削減対策はとっておらず、職の昇格に伴う昇給を押さえた結果と思われる。</a:t>
          </a:r>
          <a:endParaRPr lang="ja-JP" altLang="ja-JP" sz="1400">
            <a:effectLst/>
          </a:endParaRPr>
        </a:p>
        <a:p>
          <a:pPr rtl="0"/>
          <a:r>
            <a:rPr lang="ja-JP" altLang="ja-JP" sz="1100" b="0" i="0" baseline="0">
              <a:solidFill>
                <a:schemeClr val="dk1"/>
              </a:solidFill>
              <a:effectLst/>
              <a:latin typeface="+mn-lt"/>
              <a:ea typeface="+mn-ea"/>
              <a:cs typeface="+mn-cs"/>
            </a:rPr>
            <a:t>　なお当町では給料の削減措置を取っていないが、期末手当を大幅にカットする給与削減対策を平成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実施し職員給与費を抑えている。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88</xdr:row>
      <xdr:rowOff>20682</xdr:rowOff>
    </xdr:to>
    <xdr:cxnSp macro="">
      <xdr:nvCxnSpPr>
        <xdr:cNvPr id="252" name="直線コネクタ 251"/>
        <xdr:cNvCxnSpPr/>
      </xdr:nvCxnSpPr>
      <xdr:spPr>
        <a:xfrm flipV="1">
          <a:off x="17018000" y="13936255"/>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164209</xdr:rowOff>
    </xdr:from>
    <xdr:ext cx="762000" cy="259045"/>
    <xdr:sp macro="" textlink="">
      <xdr:nvSpPr>
        <xdr:cNvPr id="253" name="給与水準   （国との比較）最小値テキスト"/>
        <xdr:cNvSpPr txBox="1"/>
      </xdr:nvSpPr>
      <xdr:spPr>
        <a:xfrm>
          <a:off x="17106900" y="1508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20682</xdr:rowOff>
    </xdr:from>
    <xdr:to>
      <xdr:col>24</xdr:col>
      <xdr:colOff>647700</xdr:colOff>
      <xdr:row>88</xdr:row>
      <xdr:rowOff>20682</xdr:rowOff>
    </xdr:to>
    <xdr:cxnSp macro="">
      <xdr:nvCxnSpPr>
        <xdr:cNvPr id="254" name="直線コネクタ 253"/>
        <xdr:cNvCxnSpPr/>
      </xdr:nvCxnSpPr>
      <xdr:spPr>
        <a:xfrm>
          <a:off x="16929100" y="1510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5"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6" name="直線コネクタ 255"/>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52432</xdr:rowOff>
    </xdr:from>
    <xdr:to>
      <xdr:col>24</xdr:col>
      <xdr:colOff>558800</xdr:colOff>
      <xdr:row>85</xdr:row>
      <xdr:rowOff>59327</xdr:rowOff>
    </xdr:to>
    <xdr:cxnSp macro="">
      <xdr:nvCxnSpPr>
        <xdr:cNvPr id="257" name="直線コネクタ 256"/>
        <xdr:cNvCxnSpPr/>
      </xdr:nvCxnSpPr>
      <xdr:spPr>
        <a:xfrm>
          <a:off x="16179800" y="14625682"/>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118490</xdr:rowOff>
    </xdr:from>
    <xdr:ext cx="762000" cy="259045"/>
    <xdr:sp macro="" textlink="">
      <xdr:nvSpPr>
        <xdr:cNvPr id="258" name="給与水準   （国との比較）平均値テキスト"/>
        <xdr:cNvSpPr txBox="1"/>
      </xdr:nvSpPr>
      <xdr:spPr>
        <a:xfrm>
          <a:off x="17106900" y="1469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146413</xdr:rowOff>
    </xdr:from>
    <xdr:to>
      <xdr:col>24</xdr:col>
      <xdr:colOff>609600</xdr:colOff>
      <xdr:row>86</xdr:row>
      <xdr:rowOff>76563</xdr:rowOff>
    </xdr:to>
    <xdr:sp macro="" textlink="">
      <xdr:nvSpPr>
        <xdr:cNvPr id="259" name="フローチャート : 判断 258"/>
        <xdr:cNvSpPr/>
      </xdr:nvSpPr>
      <xdr:spPr>
        <a:xfrm>
          <a:off x="169672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52432</xdr:rowOff>
    </xdr:from>
    <xdr:to>
      <xdr:col>23</xdr:col>
      <xdr:colOff>406400</xdr:colOff>
      <xdr:row>88</xdr:row>
      <xdr:rowOff>124098</xdr:rowOff>
    </xdr:to>
    <xdr:cxnSp macro="">
      <xdr:nvCxnSpPr>
        <xdr:cNvPr id="260" name="直線コネクタ 259"/>
        <xdr:cNvCxnSpPr/>
      </xdr:nvCxnSpPr>
      <xdr:spPr>
        <a:xfrm flipV="1">
          <a:off x="15290800" y="14625682"/>
          <a:ext cx="889000" cy="58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139519</xdr:rowOff>
    </xdr:from>
    <xdr:to>
      <xdr:col>23</xdr:col>
      <xdr:colOff>457200</xdr:colOff>
      <xdr:row>86</xdr:row>
      <xdr:rowOff>69669</xdr:rowOff>
    </xdr:to>
    <xdr:sp macro="" textlink="">
      <xdr:nvSpPr>
        <xdr:cNvPr id="261" name="フローチャート : 判断 260"/>
        <xdr:cNvSpPr/>
      </xdr:nvSpPr>
      <xdr:spPr>
        <a:xfrm>
          <a:off x="16129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54446</xdr:rowOff>
    </xdr:from>
    <xdr:ext cx="736600" cy="259045"/>
    <xdr:sp macro="" textlink="">
      <xdr:nvSpPr>
        <xdr:cNvPr id="262" name="テキスト ボックス 261"/>
        <xdr:cNvSpPr txBox="1"/>
      </xdr:nvSpPr>
      <xdr:spPr>
        <a:xfrm>
          <a:off x="15798800" y="147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103414</xdr:rowOff>
    </xdr:from>
    <xdr:to>
      <xdr:col>22</xdr:col>
      <xdr:colOff>203200</xdr:colOff>
      <xdr:row>88</xdr:row>
      <xdr:rowOff>124098</xdr:rowOff>
    </xdr:to>
    <xdr:cxnSp macro="">
      <xdr:nvCxnSpPr>
        <xdr:cNvPr id="263" name="直線コネクタ 262"/>
        <xdr:cNvCxnSpPr/>
      </xdr:nvCxnSpPr>
      <xdr:spPr>
        <a:xfrm>
          <a:off x="14401800" y="15191014"/>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64" name="フローチャート : 判断 263"/>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5" name="テキスト ボックス 264"/>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86905</xdr:rowOff>
    </xdr:from>
    <xdr:to>
      <xdr:col>21</xdr:col>
      <xdr:colOff>0</xdr:colOff>
      <xdr:row>88</xdr:row>
      <xdr:rowOff>103414</xdr:rowOff>
    </xdr:to>
    <xdr:cxnSp macro="">
      <xdr:nvCxnSpPr>
        <xdr:cNvPr id="266" name="直線コネクタ 265"/>
        <xdr:cNvCxnSpPr/>
      </xdr:nvCxnSpPr>
      <xdr:spPr>
        <a:xfrm>
          <a:off x="13512800" y="14660155"/>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128451</xdr:rowOff>
    </xdr:from>
    <xdr:to>
      <xdr:col>21</xdr:col>
      <xdr:colOff>50800</xdr:colOff>
      <xdr:row>89</xdr:row>
      <xdr:rowOff>58601</xdr:rowOff>
    </xdr:to>
    <xdr:sp macro="" textlink="">
      <xdr:nvSpPr>
        <xdr:cNvPr id="267" name="フローチャート : 判断 266"/>
        <xdr:cNvSpPr/>
      </xdr:nvSpPr>
      <xdr:spPr>
        <a:xfrm>
          <a:off x="14351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68" name="テキスト ボックス 267"/>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69" name="フローチャート : 判断 268"/>
        <xdr:cNvSpPr/>
      </xdr:nvSpPr>
      <xdr:spPr>
        <a:xfrm>
          <a:off x="13462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70" name="テキスト ボックス 269"/>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8527</xdr:rowOff>
    </xdr:from>
    <xdr:to>
      <xdr:col>24</xdr:col>
      <xdr:colOff>609600</xdr:colOff>
      <xdr:row>85</xdr:row>
      <xdr:rowOff>110127</xdr:rowOff>
    </xdr:to>
    <xdr:sp macro="" textlink="">
      <xdr:nvSpPr>
        <xdr:cNvPr id="276" name="円/楕円 275"/>
        <xdr:cNvSpPr/>
      </xdr:nvSpPr>
      <xdr:spPr>
        <a:xfrm>
          <a:off x="169672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25054</xdr:rowOff>
    </xdr:from>
    <xdr:ext cx="762000" cy="259045"/>
    <xdr:sp macro="" textlink="">
      <xdr:nvSpPr>
        <xdr:cNvPr id="277" name="給与水準   （国との比較）該当値テキスト"/>
        <xdr:cNvSpPr txBox="1"/>
      </xdr:nvSpPr>
      <xdr:spPr>
        <a:xfrm>
          <a:off x="17106900" y="1442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1632</xdr:rowOff>
    </xdr:from>
    <xdr:to>
      <xdr:col>23</xdr:col>
      <xdr:colOff>457200</xdr:colOff>
      <xdr:row>85</xdr:row>
      <xdr:rowOff>103232</xdr:rowOff>
    </xdr:to>
    <xdr:sp macro="" textlink="">
      <xdr:nvSpPr>
        <xdr:cNvPr id="278" name="円/楕円 277"/>
        <xdr:cNvSpPr/>
      </xdr:nvSpPr>
      <xdr:spPr>
        <a:xfrm>
          <a:off x="16129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113409</xdr:rowOff>
    </xdr:from>
    <xdr:ext cx="736600" cy="259045"/>
    <xdr:sp macro="" textlink="">
      <xdr:nvSpPr>
        <xdr:cNvPr id="279" name="テキスト ボックス 278"/>
        <xdr:cNvSpPr txBox="1"/>
      </xdr:nvSpPr>
      <xdr:spPr>
        <a:xfrm>
          <a:off x="15798800" y="1434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73298</xdr:rowOff>
    </xdr:from>
    <xdr:to>
      <xdr:col>22</xdr:col>
      <xdr:colOff>254000</xdr:colOff>
      <xdr:row>89</xdr:row>
      <xdr:rowOff>3448</xdr:rowOff>
    </xdr:to>
    <xdr:sp macro="" textlink="">
      <xdr:nvSpPr>
        <xdr:cNvPr id="280" name="円/楕円 279"/>
        <xdr:cNvSpPr/>
      </xdr:nvSpPr>
      <xdr:spPr>
        <a:xfrm>
          <a:off x="15240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13625</xdr:rowOff>
    </xdr:from>
    <xdr:ext cx="762000" cy="259045"/>
    <xdr:sp macro="" textlink="">
      <xdr:nvSpPr>
        <xdr:cNvPr id="281" name="テキスト ボックス 280"/>
        <xdr:cNvSpPr txBox="1"/>
      </xdr:nvSpPr>
      <xdr:spPr>
        <a:xfrm>
          <a:off x="14909800" y="1492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52614</xdr:rowOff>
    </xdr:from>
    <xdr:to>
      <xdr:col>21</xdr:col>
      <xdr:colOff>50800</xdr:colOff>
      <xdr:row>88</xdr:row>
      <xdr:rowOff>154214</xdr:rowOff>
    </xdr:to>
    <xdr:sp macro="" textlink="">
      <xdr:nvSpPr>
        <xdr:cNvPr id="282" name="円/楕円 281"/>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83" name="テキスト ボックス 282"/>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36105</xdr:rowOff>
    </xdr:from>
    <xdr:to>
      <xdr:col>19</xdr:col>
      <xdr:colOff>533400</xdr:colOff>
      <xdr:row>85</xdr:row>
      <xdr:rowOff>137705</xdr:rowOff>
    </xdr:to>
    <xdr:sp macro="" textlink="">
      <xdr:nvSpPr>
        <xdr:cNvPr id="284" name="円/楕円 283"/>
        <xdr:cNvSpPr/>
      </xdr:nvSpPr>
      <xdr:spPr>
        <a:xfrm>
          <a:off x="13462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147882</xdr:rowOff>
    </xdr:from>
    <xdr:ext cx="762000" cy="259045"/>
    <xdr:sp macro="" textlink="">
      <xdr:nvSpPr>
        <xdr:cNvPr id="285" name="テキスト ボックス 284"/>
        <xdr:cNvSpPr txBox="1"/>
      </xdr:nvSpPr>
      <xdr:spPr>
        <a:xfrm>
          <a:off x="13131800" y="1437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の大型建設事業実施や行政需要拡大に伴う大量の職員採用が起因し、近年の行政改革による職員減員策によっても、類似団体平均を上回っているが、職員配置の検証や職員構成の平準化を見据えながら、指定管理者制度の導入や事務事業の見直し、民間委託の推進、また退職者の不補充により職員数削減をすすめ、類似団体平均値を目標として定員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7" name="直線コネクタ 316"/>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8"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9" name="直線コネクタ 318"/>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20"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1" name="直線コネクタ 320"/>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161895</xdr:rowOff>
    </xdr:from>
    <xdr:to>
      <xdr:col>24</xdr:col>
      <xdr:colOff>558800</xdr:colOff>
      <xdr:row>61</xdr:row>
      <xdr:rowOff>167640</xdr:rowOff>
    </xdr:to>
    <xdr:cxnSp macro="">
      <xdr:nvCxnSpPr>
        <xdr:cNvPr id="322" name="直線コネクタ 321"/>
        <xdr:cNvCxnSpPr/>
      </xdr:nvCxnSpPr>
      <xdr:spPr>
        <a:xfrm flipV="1">
          <a:off x="16179800" y="10620345"/>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23"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4" name="フローチャート : 判断 323"/>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167640</xdr:rowOff>
    </xdr:from>
    <xdr:to>
      <xdr:col>23</xdr:col>
      <xdr:colOff>406400</xdr:colOff>
      <xdr:row>62</xdr:row>
      <xdr:rowOff>38705</xdr:rowOff>
    </xdr:to>
    <xdr:cxnSp macro="">
      <xdr:nvCxnSpPr>
        <xdr:cNvPr id="325" name="直線コネクタ 324"/>
        <xdr:cNvCxnSpPr/>
      </xdr:nvCxnSpPr>
      <xdr:spPr>
        <a:xfrm flipV="1">
          <a:off x="15290800" y="10626090"/>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6" name="フローチャート : 判断 325"/>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7" name="テキスト ボックス 326"/>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11128</xdr:rowOff>
    </xdr:from>
    <xdr:to>
      <xdr:col>22</xdr:col>
      <xdr:colOff>203200</xdr:colOff>
      <xdr:row>62</xdr:row>
      <xdr:rowOff>38705</xdr:rowOff>
    </xdr:to>
    <xdr:cxnSp macro="">
      <xdr:nvCxnSpPr>
        <xdr:cNvPr id="328" name="直線コネクタ 327"/>
        <xdr:cNvCxnSpPr/>
      </xdr:nvCxnSpPr>
      <xdr:spPr>
        <a:xfrm>
          <a:off x="14401800" y="1064102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9" name="フローチャート : 判断 328"/>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30" name="テキスト ボックス 329"/>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11128</xdr:rowOff>
    </xdr:from>
    <xdr:to>
      <xdr:col>21</xdr:col>
      <xdr:colOff>0</xdr:colOff>
      <xdr:row>62</xdr:row>
      <xdr:rowOff>22618</xdr:rowOff>
    </xdr:to>
    <xdr:cxnSp macro="">
      <xdr:nvCxnSpPr>
        <xdr:cNvPr id="331" name="直線コネクタ 330"/>
        <xdr:cNvCxnSpPr/>
      </xdr:nvCxnSpPr>
      <xdr:spPr>
        <a:xfrm flipV="1">
          <a:off x="13512800" y="1064102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2" name="フローチャート : 判断 331"/>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33" name="テキスト ボックス 332"/>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4" name="フローチャート : 判断 333"/>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5" name="テキスト ボックス 334"/>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111095</xdr:rowOff>
    </xdr:from>
    <xdr:to>
      <xdr:col>24</xdr:col>
      <xdr:colOff>609600</xdr:colOff>
      <xdr:row>62</xdr:row>
      <xdr:rowOff>41245</xdr:rowOff>
    </xdr:to>
    <xdr:sp macro="" textlink="">
      <xdr:nvSpPr>
        <xdr:cNvPr id="341" name="円/楕円 340"/>
        <xdr:cNvSpPr/>
      </xdr:nvSpPr>
      <xdr:spPr>
        <a:xfrm>
          <a:off x="169672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83172</xdr:rowOff>
    </xdr:from>
    <xdr:ext cx="762000" cy="259045"/>
    <xdr:sp macro="" textlink="">
      <xdr:nvSpPr>
        <xdr:cNvPr id="342" name="定員管理の状況該当値テキスト"/>
        <xdr:cNvSpPr txBox="1"/>
      </xdr:nvSpPr>
      <xdr:spPr>
        <a:xfrm>
          <a:off x="17106900" y="1054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116840</xdr:rowOff>
    </xdr:from>
    <xdr:to>
      <xdr:col>23</xdr:col>
      <xdr:colOff>457200</xdr:colOff>
      <xdr:row>62</xdr:row>
      <xdr:rowOff>46990</xdr:rowOff>
    </xdr:to>
    <xdr:sp macro="" textlink="">
      <xdr:nvSpPr>
        <xdr:cNvPr id="343" name="円/楕円 342"/>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44" name="テキスト ボックス 343"/>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159355</xdr:rowOff>
    </xdr:from>
    <xdr:to>
      <xdr:col>22</xdr:col>
      <xdr:colOff>254000</xdr:colOff>
      <xdr:row>62</xdr:row>
      <xdr:rowOff>89505</xdr:rowOff>
    </xdr:to>
    <xdr:sp macro="" textlink="">
      <xdr:nvSpPr>
        <xdr:cNvPr id="345" name="円/楕円 344"/>
        <xdr:cNvSpPr/>
      </xdr:nvSpPr>
      <xdr:spPr>
        <a:xfrm>
          <a:off x="15240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46" name="テキスト ボックス 345"/>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131778</xdr:rowOff>
    </xdr:from>
    <xdr:to>
      <xdr:col>21</xdr:col>
      <xdr:colOff>50800</xdr:colOff>
      <xdr:row>62</xdr:row>
      <xdr:rowOff>61928</xdr:rowOff>
    </xdr:to>
    <xdr:sp macro="" textlink="">
      <xdr:nvSpPr>
        <xdr:cNvPr id="347" name="円/楕円 346"/>
        <xdr:cNvSpPr/>
      </xdr:nvSpPr>
      <xdr:spPr>
        <a:xfrm>
          <a:off x="14351000" y="10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46705</xdr:rowOff>
    </xdr:from>
    <xdr:ext cx="762000" cy="259045"/>
    <xdr:sp macro="" textlink="">
      <xdr:nvSpPr>
        <xdr:cNvPr id="348" name="テキスト ボックス 347"/>
        <xdr:cNvSpPr txBox="1"/>
      </xdr:nvSpPr>
      <xdr:spPr>
        <a:xfrm>
          <a:off x="14020800" y="1067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143268</xdr:rowOff>
    </xdr:from>
    <xdr:to>
      <xdr:col>19</xdr:col>
      <xdr:colOff>533400</xdr:colOff>
      <xdr:row>62</xdr:row>
      <xdr:rowOff>73418</xdr:rowOff>
    </xdr:to>
    <xdr:sp macro="" textlink="">
      <xdr:nvSpPr>
        <xdr:cNvPr id="349" name="円/楕円 348"/>
        <xdr:cNvSpPr/>
      </xdr:nvSpPr>
      <xdr:spPr>
        <a:xfrm>
          <a:off x="13462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58195</xdr:rowOff>
    </xdr:from>
    <xdr:ext cx="762000" cy="259045"/>
    <xdr:sp macro="" textlink="">
      <xdr:nvSpPr>
        <xdr:cNvPr id="350" name="テキスト ボックス 349"/>
        <xdr:cNvSpPr txBox="1"/>
      </xdr:nvSpPr>
      <xdr:spPr>
        <a:xfrm>
          <a:off x="13131800" y="1068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過去の大型建設事業実施による公債費負担が依然として高い水準にあるため、繰上償還の実施などにより公債費負担の減少に努めた結果、前年度比</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ポイントの改善となった。</a:t>
          </a:r>
          <a:endParaRPr lang="ja-JP" altLang="ja-JP" sz="1400">
            <a:effectLst/>
          </a:endParaRPr>
        </a:p>
        <a:p>
          <a:pPr rtl="0"/>
          <a:r>
            <a:rPr lang="ja-JP" altLang="ja-JP" sz="1100" b="0" i="0" baseline="0">
              <a:solidFill>
                <a:schemeClr val="dk1"/>
              </a:solidFill>
              <a:effectLst/>
              <a:latin typeface="+mn-lt"/>
              <a:ea typeface="+mn-ea"/>
              <a:cs typeface="+mn-cs"/>
            </a:rPr>
            <a:t>　しかしながら類似団体の中でも依然下位に位置しているため、今後も基準財政需要額に算入される公債費等の減少や公営企業会計に対する準元利償還金比率の上昇など厳しい状況は続くが、引き続き新規地方債発行の抑制と繰上償還を実施し、公債費負担適正化計画に基づき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年度決算で、実質公債費比率</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％未満を目指して適正化を図っていく。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80" name="直線コネクタ 379"/>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65617</xdr:rowOff>
    </xdr:from>
    <xdr:to>
      <xdr:col>24</xdr:col>
      <xdr:colOff>558800</xdr:colOff>
      <xdr:row>42</xdr:row>
      <xdr:rowOff>162137</xdr:rowOff>
    </xdr:to>
    <xdr:cxnSp macro="">
      <xdr:nvCxnSpPr>
        <xdr:cNvPr id="385" name="直線コネクタ 384"/>
        <xdr:cNvCxnSpPr/>
      </xdr:nvCxnSpPr>
      <xdr:spPr>
        <a:xfrm flipV="1">
          <a:off x="16179800" y="72665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7" name="フローチャート :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162137</xdr:rowOff>
    </xdr:from>
    <xdr:to>
      <xdr:col>23</xdr:col>
      <xdr:colOff>406400</xdr:colOff>
      <xdr:row>43</xdr:row>
      <xdr:rowOff>119380</xdr:rowOff>
    </xdr:to>
    <xdr:cxnSp macro="">
      <xdr:nvCxnSpPr>
        <xdr:cNvPr id="388" name="直線コネクタ 387"/>
        <xdr:cNvCxnSpPr/>
      </xdr:nvCxnSpPr>
      <xdr:spPr>
        <a:xfrm flipV="1">
          <a:off x="15290800" y="73630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9" name="フローチャート : 判断 388"/>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90" name="テキスト ボックス 389"/>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119380</xdr:rowOff>
    </xdr:from>
    <xdr:to>
      <xdr:col>22</xdr:col>
      <xdr:colOff>203200</xdr:colOff>
      <xdr:row>44</xdr:row>
      <xdr:rowOff>157056</xdr:rowOff>
    </xdr:to>
    <xdr:cxnSp macro="">
      <xdr:nvCxnSpPr>
        <xdr:cNvPr id="391" name="直線コネクタ 390"/>
        <xdr:cNvCxnSpPr/>
      </xdr:nvCxnSpPr>
      <xdr:spPr>
        <a:xfrm flipV="1">
          <a:off x="14401800" y="749173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2" name="フローチャート : 判断 391"/>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93" name="テキスト ボックス 392"/>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157056</xdr:rowOff>
    </xdr:from>
    <xdr:to>
      <xdr:col>21</xdr:col>
      <xdr:colOff>0</xdr:colOff>
      <xdr:row>45</xdr:row>
      <xdr:rowOff>1694</xdr:rowOff>
    </xdr:to>
    <xdr:cxnSp macro="">
      <xdr:nvCxnSpPr>
        <xdr:cNvPr id="394" name="直線コネクタ 393"/>
        <xdr:cNvCxnSpPr/>
      </xdr:nvCxnSpPr>
      <xdr:spPr>
        <a:xfrm flipV="1">
          <a:off x="13512800" y="77008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5" name="フローチャート :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7" name="フローチャート : 判断 39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8" name="テキスト ボックス 39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404" name="円/楕円 403"/>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158344</xdr:rowOff>
    </xdr:from>
    <xdr:ext cx="762000" cy="259045"/>
    <xdr:sp macro="" textlink="">
      <xdr:nvSpPr>
        <xdr:cNvPr id="405"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111337</xdr:rowOff>
    </xdr:from>
    <xdr:to>
      <xdr:col>23</xdr:col>
      <xdr:colOff>457200</xdr:colOff>
      <xdr:row>43</xdr:row>
      <xdr:rowOff>41487</xdr:rowOff>
    </xdr:to>
    <xdr:sp macro="" textlink="">
      <xdr:nvSpPr>
        <xdr:cNvPr id="406" name="円/楕円 405"/>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26264</xdr:rowOff>
    </xdr:from>
    <xdr:ext cx="736600" cy="259045"/>
    <xdr:sp macro="" textlink="">
      <xdr:nvSpPr>
        <xdr:cNvPr id="407" name="テキスト ボックス 406"/>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68580</xdr:rowOff>
    </xdr:from>
    <xdr:to>
      <xdr:col>22</xdr:col>
      <xdr:colOff>254000</xdr:colOff>
      <xdr:row>43</xdr:row>
      <xdr:rowOff>170180</xdr:rowOff>
    </xdr:to>
    <xdr:sp macro="" textlink="">
      <xdr:nvSpPr>
        <xdr:cNvPr id="408" name="円/楕円 407"/>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409" name="テキスト ボックス 408"/>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106256</xdr:rowOff>
    </xdr:from>
    <xdr:to>
      <xdr:col>21</xdr:col>
      <xdr:colOff>50800</xdr:colOff>
      <xdr:row>45</xdr:row>
      <xdr:rowOff>36406</xdr:rowOff>
    </xdr:to>
    <xdr:sp macro="" textlink="">
      <xdr:nvSpPr>
        <xdr:cNvPr id="410" name="円/楕円 409"/>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21183</xdr:rowOff>
    </xdr:from>
    <xdr:ext cx="762000" cy="259045"/>
    <xdr:sp macro="" textlink="">
      <xdr:nvSpPr>
        <xdr:cNvPr id="411" name="テキスト ボックス 410"/>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122344</xdr:rowOff>
    </xdr:from>
    <xdr:to>
      <xdr:col>19</xdr:col>
      <xdr:colOff>533400</xdr:colOff>
      <xdr:row>45</xdr:row>
      <xdr:rowOff>52494</xdr:rowOff>
    </xdr:to>
    <xdr:sp macro="" textlink="">
      <xdr:nvSpPr>
        <xdr:cNvPr id="412" name="円/楕円 411"/>
        <xdr:cNvSpPr/>
      </xdr:nvSpPr>
      <xdr:spPr>
        <a:xfrm>
          <a:off x="13462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37271</xdr:rowOff>
    </xdr:from>
    <xdr:ext cx="762000" cy="259045"/>
    <xdr:sp macro="" textlink="">
      <xdr:nvSpPr>
        <xdr:cNvPr id="413" name="テキスト ボックス 412"/>
        <xdr:cNvSpPr txBox="1"/>
      </xdr:nvSpPr>
      <xdr:spPr>
        <a:xfrm>
          <a:off x="13131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新発</a:t>
          </a:r>
          <a:r>
            <a:rPr lang="ja-JP" altLang="ja-JP" sz="1100" b="0" i="0" baseline="0">
              <a:solidFill>
                <a:schemeClr val="dk1"/>
              </a:solidFill>
              <a:effectLst/>
              <a:latin typeface="+mn-lt"/>
              <a:ea typeface="+mn-ea"/>
              <a:cs typeface="+mn-cs"/>
            </a:rPr>
            <a:t>債の抑制と繰上償還の実施等により比率は年々減少しているが、過去に実施した大型建設事業による地方債の現在高が非常に高い水準にあるほか、公営企業債等繰入見込額も高く、前年比では</a:t>
          </a:r>
          <a:r>
            <a:rPr lang="en-US" altLang="ja-JP" sz="1100" b="0" i="0" baseline="0">
              <a:solidFill>
                <a:schemeClr val="dk1"/>
              </a:solidFill>
              <a:effectLst/>
              <a:latin typeface="+mn-lt"/>
              <a:ea typeface="+mn-ea"/>
              <a:cs typeface="+mn-cs"/>
            </a:rPr>
            <a:t>12.1</a:t>
          </a:r>
          <a:r>
            <a:rPr lang="ja-JP" altLang="ja-JP" sz="1100" b="0" i="0" baseline="0">
              <a:solidFill>
                <a:schemeClr val="dk1"/>
              </a:solidFill>
              <a:effectLst/>
              <a:latin typeface="+mn-lt"/>
              <a:ea typeface="+mn-ea"/>
              <a:cs typeface="+mn-cs"/>
            </a:rPr>
            <a:t>ポイント改善したが、類似団体平均の</a:t>
          </a:r>
          <a:r>
            <a:rPr lang="en-US" altLang="ja-JP" sz="1100" b="0" i="0" baseline="0">
              <a:solidFill>
                <a:schemeClr val="dk1"/>
              </a:solidFill>
              <a:effectLst/>
              <a:latin typeface="+mn-lt"/>
              <a:ea typeface="+mn-ea"/>
              <a:cs typeface="+mn-cs"/>
            </a:rPr>
            <a:t>54.0</a:t>
          </a:r>
          <a:r>
            <a:rPr lang="ja-JP" altLang="ja-JP" sz="1100" b="0" i="0" baseline="0">
              <a:solidFill>
                <a:schemeClr val="dk1"/>
              </a:solidFill>
              <a:effectLst/>
              <a:latin typeface="+mn-lt"/>
              <a:ea typeface="+mn-ea"/>
              <a:cs typeface="+mn-cs"/>
            </a:rPr>
            <a:t>％を大きく上回る</a:t>
          </a:r>
          <a:r>
            <a:rPr lang="en-US" altLang="ja-JP" sz="1100" b="0" i="0" baseline="0">
              <a:solidFill>
                <a:schemeClr val="dk1"/>
              </a:solidFill>
              <a:effectLst/>
              <a:latin typeface="+mn-lt"/>
              <a:ea typeface="+mn-ea"/>
              <a:cs typeface="+mn-cs"/>
            </a:rPr>
            <a:t>225.3</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も多大な起債残を長期にわたり償還していくことになり、繰上償還は実施するものの急激な比率の改善は望めない。確実な比率の改善のために、引き続き繰上償還の実施と地方債発行抑制等の対策を講じ、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40" name="直線コネクタ 439"/>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41"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42" name="直線コネクタ 441"/>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109398</xdr:rowOff>
    </xdr:from>
    <xdr:to>
      <xdr:col>24</xdr:col>
      <xdr:colOff>558800</xdr:colOff>
      <xdr:row>20</xdr:row>
      <xdr:rowOff>167792</xdr:rowOff>
    </xdr:to>
    <xdr:cxnSp macro="">
      <xdr:nvCxnSpPr>
        <xdr:cNvPr id="445" name="直線コネクタ 444"/>
        <xdr:cNvCxnSpPr/>
      </xdr:nvCxnSpPr>
      <xdr:spPr>
        <a:xfrm flipV="1">
          <a:off x="16179800" y="3538398"/>
          <a:ext cx="8382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6"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7" name="フローチャート : 判断 446"/>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167792</xdr:rowOff>
    </xdr:from>
    <xdr:to>
      <xdr:col>23</xdr:col>
      <xdr:colOff>406400</xdr:colOff>
      <xdr:row>21</xdr:row>
      <xdr:rowOff>68732</xdr:rowOff>
    </xdr:to>
    <xdr:cxnSp macro="">
      <xdr:nvCxnSpPr>
        <xdr:cNvPr id="448" name="直線コネクタ 447"/>
        <xdr:cNvCxnSpPr/>
      </xdr:nvCxnSpPr>
      <xdr:spPr>
        <a:xfrm flipV="1">
          <a:off x="15290800" y="35967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9" name="フローチャート : 判断 44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50" name="テキスト ボックス 44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68732</xdr:rowOff>
    </xdr:from>
    <xdr:to>
      <xdr:col>22</xdr:col>
      <xdr:colOff>203200</xdr:colOff>
      <xdr:row>21</xdr:row>
      <xdr:rowOff>127610</xdr:rowOff>
    </xdr:to>
    <xdr:cxnSp macro="">
      <xdr:nvCxnSpPr>
        <xdr:cNvPr id="451" name="直線コネクタ 450"/>
        <xdr:cNvCxnSpPr/>
      </xdr:nvCxnSpPr>
      <xdr:spPr>
        <a:xfrm flipV="1">
          <a:off x="14401800" y="3669182"/>
          <a:ext cx="88900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52" name="フローチャート : 判断 451"/>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53" name="テキスト ボックス 452"/>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127610</xdr:rowOff>
    </xdr:from>
    <xdr:to>
      <xdr:col>21</xdr:col>
      <xdr:colOff>0</xdr:colOff>
      <xdr:row>22</xdr:row>
      <xdr:rowOff>7798</xdr:rowOff>
    </xdr:to>
    <xdr:cxnSp macro="">
      <xdr:nvCxnSpPr>
        <xdr:cNvPr id="454" name="直線コネクタ 453"/>
        <xdr:cNvCxnSpPr/>
      </xdr:nvCxnSpPr>
      <xdr:spPr>
        <a:xfrm flipV="1">
          <a:off x="13512800" y="3728060"/>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5" name="フローチャート : 判断 454"/>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6" name="テキスト ボックス 455"/>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7" name="フローチャート : 判断 456"/>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8" name="テキスト ボックス 457"/>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58598</xdr:rowOff>
    </xdr:from>
    <xdr:to>
      <xdr:col>24</xdr:col>
      <xdr:colOff>609600</xdr:colOff>
      <xdr:row>20</xdr:row>
      <xdr:rowOff>160198</xdr:rowOff>
    </xdr:to>
    <xdr:sp macro="" textlink="">
      <xdr:nvSpPr>
        <xdr:cNvPr id="464" name="円/楕円 463"/>
        <xdr:cNvSpPr/>
      </xdr:nvSpPr>
      <xdr:spPr>
        <a:xfrm>
          <a:off x="16967200" y="34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30675</xdr:rowOff>
    </xdr:from>
    <xdr:ext cx="762000" cy="259045"/>
    <xdr:sp macro="" textlink="">
      <xdr:nvSpPr>
        <xdr:cNvPr id="465" name="将来負担の状況該当値テキスト"/>
        <xdr:cNvSpPr txBox="1"/>
      </xdr:nvSpPr>
      <xdr:spPr>
        <a:xfrm>
          <a:off x="17106900" y="345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116992</xdr:rowOff>
    </xdr:from>
    <xdr:to>
      <xdr:col>23</xdr:col>
      <xdr:colOff>457200</xdr:colOff>
      <xdr:row>21</xdr:row>
      <xdr:rowOff>47142</xdr:rowOff>
    </xdr:to>
    <xdr:sp macro="" textlink="">
      <xdr:nvSpPr>
        <xdr:cNvPr id="466" name="円/楕円 465"/>
        <xdr:cNvSpPr/>
      </xdr:nvSpPr>
      <xdr:spPr>
        <a:xfrm>
          <a:off x="161290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31919</xdr:rowOff>
    </xdr:from>
    <xdr:ext cx="736600" cy="259045"/>
    <xdr:sp macro="" textlink="">
      <xdr:nvSpPr>
        <xdr:cNvPr id="467" name="テキスト ボックス 466"/>
        <xdr:cNvSpPr txBox="1"/>
      </xdr:nvSpPr>
      <xdr:spPr>
        <a:xfrm>
          <a:off x="15798800" y="3632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17932</xdr:rowOff>
    </xdr:from>
    <xdr:to>
      <xdr:col>22</xdr:col>
      <xdr:colOff>254000</xdr:colOff>
      <xdr:row>21</xdr:row>
      <xdr:rowOff>119532</xdr:rowOff>
    </xdr:to>
    <xdr:sp macro="" textlink="">
      <xdr:nvSpPr>
        <xdr:cNvPr id="468" name="円/楕円 467"/>
        <xdr:cNvSpPr/>
      </xdr:nvSpPr>
      <xdr:spPr>
        <a:xfrm>
          <a:off x="15240000" y="36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104309</xdr:rowOff>
    </xdr:from>
    <xdr:ext cx="762000" cy="259045"/>
    <xdr:sp macro="" textlink="">
      <xdr:nvSpPr>
        <xdr:cNvPr id="469" name="テキスト ボックス 468"/>
        <xdr:cNvSpPr txBox="1"/>
      </xdr:nvSpPr>
      <xdr:spPr>
        <a:xfrm>
          <a:off x="14909800" y="37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76810</xdr:rowOff>
    </xdr:from>
    <xdr:to>
      <xdr:col>21</xdr:col>
      <xdr:colOff>50800</xdr:colOff>
      <xdr:row>22</xdr:row>
      <xdr:rowOff>6960</xdr:rowOff>
    </xdr:to>
    <xdr:sp macro="" textlink="">
      <xdr:nvSpPr>
        <xdr:cNvPr id="470" name="円/楕円 469"/>
        <xdr:cNvSpPr/>
      </xdr:nvSpPr>
      <xdr:spPr>
        <a:xfrm>
          <a:off x="14351000" y="3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163187</xdr:rowOff>
    </xdr:from>
    <xdr:ext cx="762000" cy="259045"/>
    <xdr:sp macro="" textlink="">
      <xdr:nvSpPr>
        <xdr:cNvPr id="471" name="テキスト ボックス 470"/>
        <xdr:cNvSpPr txBox="1"/>
      </xdr:nvSpPr>
      <xdr:spPr>
        <a:xfrm>
          <a:off x="14020800" y="376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128448</xdr:rowOff>
    </xdr:from>
    <xdr:to>
      <xdr:col>19</xdr:col>
      <xdr:colOff>533400</xdr:colOff>
      <xdr:row>22</xdr:row>
      <xdr:rowOff>58598</xdr:rowOff>
    </xdr:to>
    <xdr:sp macro="" textlink="">
      <xdr:nvSpPr>
        <xdr:cNvPr id="472" name="円/楕円 471"/>
        <xdr:cNvSpPr/>
      </xdr:nvSpPr>
      <xdr:spPr>
        <a:xfrm>
          <a:off x="13462000" y="37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43375</xdr:rowOff>
    </xdr:from>
    <xdr:ext cx="762000" cy="259045"/>
    <xdr:sp macro="" textlink="">
      <xdr:nvSpPr>
        <xdr:cNvPr id="473" name="テキスト ボックス 472"/>
        <xdr:cNvSpPr txBox="1"/>
      </xdr:nvSpPr>
      <xdr:spPr>
        <a:xfrm>
          <a:off x="13131800" y="381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11,019
10,995
343.08
7,227,034
7,098,081
111,457
4,530,798
10,557,138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18.5
225.3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人件費に係る経常収支比率は、類似団体平均より</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ポイント高い比率となっている。職員人件費は、期末手当のカット（▲</a:t>
          </a:r>
          <a:r>
            <a:rPr lang="en-US" altLang="ja-JP" sz="1100" b="0" i="0" baseline="0">
              <a:solidFill>
                <a:schemeClr val="dk1"/>
              </a:solidFill>
              <a:effectLst/>
              <a:latin typeface="+mn-lt"/>
              <a:ea typeface="+mn-ea"/>
              <a:cs typeface="+mn-cs"/>
            </a:rPr>
            <a:t>0.35</a:t>
          </a:r>
          <a:r>
            <a:rPr lang="ja-JP" altLang="ja-JP" sz="1100" b="0" i="0" baseline="0">
              <a:solidFill>
                <a:schemeClr val="dk1"/>
              </a:solidFill>
              <a:effectLst/>
              <a:latin typeface="+mn-lt"/>
              <a:ea typeface="+mn-ea"/>
              <a:cs typeface="+mn-cs"/>
            </a:rPr>
            <a:t>月）、期末勤勉手当加算割不適用、管理職手当支給停止などの削減を実施してきているが、類似団体職員数を上回る職員数であることが比率が高い要因である。</a:t>
          </a:r>
          <a:endParaRPr lang="ja-JP" altLang="ja-JP" sz="1400">
            <a:effectLst/>
          </a:endParaRPr>
        </a:p>
        <a:p>
          <a:pPr rtl="0"/>
          <a:r>
            <a:rPr lang="ja-JP" altLang="ja-JP" sz="1100" b="0" i="0" baseline="0">
              <a:solidFill>
                <a:schemeClr val="dk1"/>
              </a:solidFill>
              <a:effectLst/>
              <a:latin typeface="+mn-lt"/>
              <a:ea typeface="+mn-ea"/>
              <a:cs typeface="+mn-cs"/>
            </a:rPr>
            <a:t>　退職者不補充や指定管理者制度の導入により、年々職員数は減少しており、今後も事務事業の整理を実施し、職員配置の検証や職員構成の平準化を見据えながら定員適正化に努め、人件費を抑制していく。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46990</xdr:rowOff>
    </xdr:from>
    <xdr:to>
      <xdr:col>7</xdr:col>
      <xdr:colOff>15875</xdr:colOff>
      <xdr:row>39</xdr:row>
      <xdr:rowOff>92710</xdr:rowOff>
    </xdr:to>
    <xdr:cxnSp macro="">
      <xdr:nvCxnSpPr>
        <xdr:cNvPr id="64" name="直線コネクタ 63"/>
        <xdr:cNvCxnSpPr/>
      </xdr:nvCxnSpPr>
      <xdr:spPr>
        <a:xfrm>
          <a:off x="3987800" y="6733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46990</xdr:rowOff>
    </xdr:to>
    <xdr:cxnSp macro="">
      <xdr:nvCxnSpPr>
        <xdr:cNvPr id="67" name="直線コネクタ 66"/>
        <xdr:cNvCxnSpPr/>
      </xdr:nvCxnSpPr>
      <xdr:spPr>
        <a:xfrm>
          <a:off x="3098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100330</xdr:rowOff>
    </xdr:to>
    <xdr:cxnSp macro="">
      <xdr:nvCxnSpPr>
        <xdr:cNvPr id="70" name="直線コネクタ 69"/>
        <xdr:cNvCxnSpPr/>
      </xdr:nvCxnSpPr>
      <xdr:spPr>
        <a:xfrm flipV="1">
          <a:off x="2209800" y="673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39</xdr:row>
      <xdr:rowOff>100330</xdr:rowOff>
    </xdr:to>
    <xdr:cxnSp macro="">
      <xdr:nvCxnSpPr>
        <xdr:cNvPr id="73" name="直線コネクタ 72"/>
        <xdr:cNvCxnSpPr/>
      </xdr:nvCxnSpPr>
      <xdr:spPr>
        <a:xfrm>
          <a:off x="1320800" y="671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41910</xdr:rowOff>
    </xdr:from>
    <xdr:to>
      <xdr:col>7</xdr:col>
      <xdr:colOff>66675</xdr:colOff>
      <xdr:row>39</xdr:row>
      <xdr:rowOff>143510</xdr:rowOff>
    </xdr:to>
    <xdr:sp macro="" textlink="">
      <xdr:nvSpPr>
        <xdr:cNvPr id="83" name="円/楕円 82"/>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13987</xdr:rowOff>
    </xdr:from>
    <xdr:ext cx="762000" cy="259045"/>
    <xdr:sp macro="" textlink="">
      <xdr:nvSpPr>
        <xdr:cNvPr id="84"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5" name="円/楕円 84"/>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6" name="テキスト ボックス 85"/>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7" name="円/楕円 86"/>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88" name="テキスト ボックス 87"/>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49530</xdr:rowOff>
    </xdr:from>
    <xdr:to>
      <xdr:col>3</xdr:col>
      <xdr:colOff>193675</xdr:colOff>
      <xdr:row>39</xdr:row>
      <xdr:rowOff>151130</xdr:rowOff>
    </xdr:to>
    <xdr:sp macro="" textlink="">
      <xdr:nvSpPr>
        <xdr:cNvPr id="89" name="円/楕円 88"/>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135907</xdr:rowOff>
    </xdr:from>
    <xdr:ext cx="762000" cy="259045"/>
    <xdr:sp macro="" textlink="">
      <xdr:nvSpPr>
        <xdr:cNvPr id="90" name="テキスト ボックス 89"/>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1" name="円/楕円 90"/>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2" name="テキスト ボックス 91"/>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物件費に係る経常収支比率は低くなっている。要因としては、徹底した事務事業の見直しや指定管理者制度の導入がある。またゴミ処理業務や消防業務を一部事務組合で行っていることで、これらの経費については、物件費に計上されず、補助費の経常的経費の一部として計上されている。</a:t>
          </a:r>
          <a:endParaRPr lang="ja-JP" altLang="ja-JP" sz="1400">
            <a:effectLst/>
          </a:endParaRPr>
        </a:p>
        <a:p>
          <a:pPr rtl="0"/>
          <a:r>
            <a:rPr lang="ja-JP" altLang="ja-JP" sz="1100" b="0" i="0" baseline="0">
              <a:solidFill>
                <a:schemeClr val="dk1"/>
              </a:solidFill>
              <a:effectLst/>
              <a:latin typeface="+mn-lt"/>
              <a:ea typeface="+mn-ea"/>
              <a:cs typeface="+mn-cs"/>
            </a:rPr>
            <a:t>　今後も物件費関係経費全体において、事務の効率化を図り、民間委託等を進めコスト削減に努める。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121557</xdr:rowOff>
    </xdr:from>
    <xdr:to>
      <xdr:col>24</xdr:col>
      <xdr:colOff>31750</xdr:colOff>
      <xdr:row>12</xdr:row>
      <xdr:rowOff>132443</xdr:rowOff>
    </xdr:to>
    <xdr:cxnSp macro="">
      <xdr:nvCxnSpPr>
        <xdr:cNvPr id="127" name="直線コネクタ 126"/>
        <xdr:cNvCxnSpPr/>
      </xdr:nvCxnSpPr>
      <xdr:spPr>
        <a:xfrm flipV="1">
          <a:off x="15671800" y="2178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121557</xdr:rowOff>
    </xdr:from>
    <xdr:to>
      <xdr:col>22</xdr:col>
      <xdr:colOff>565150</xdr:colOff>
      <xdr:row>12</xdr:row>
      <xdr:rowOff>132443</xdr:rowOff>
    </xdr:to>
    <xdr:cxnSp macro="">
      <xdr:nvCxnSpPr>
        <xdr:cNvPr id="130" name="直線コネクタ 129"/>
        <xdr:cNvCxnSpPr/>
      </xdr:nvCxnSpPr>
      <xdr:spPr>
        <a:xfrm>
          <a:off x="14782800" y="217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121557</xdr:rowOff>
    </xdr:from>
    <xdr:to>
      <xdr:col>21</xdr:col>
      <xdr:colOff>361950</xdr:colOff>
      <xdr:row>13</xdr:row>
      <xdr:rowOff>15421</xdr:rowOff>
    </xdr:to>
    <xdr:cxnSp macro="">
      <xdr:nvCxnSpPr>
        <xdr:cNvPr id="133" name="直線コネクタ 132"/>
        <xdr:cNvCxnSpPr/>
      </xdr:nvCxnSpPr>
      <xdr:spPr>
        <a:xfrm flipV="1">
          <a:off x="13893800" y="2178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99786</xdr:rowOff>
    </xdr:from>
    <xdr:to>
      <xdr:col>20</xdr:col>
      <xdr:colOff>158750</xdr:colOff>
      <xdr:row>13</xdr:row>
      <xdr:rowOff>15421</xdr:rowOff>
    </xdr:to>
    <xdr:cxnSp macro="">
      <xdr:nvCxnSpPr>
        <xdr:cNvPr id="136" name="直線コネクタ 135"/>
        <xdr:cNvCxnSpPr/>
      </xdr:nvCxnSpPr>
      <xdr:spPr>
        <a:xfrm>
          <a:off x="13004800" y="2157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38" name="テキスト ボックス 13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23784</xdr:rowOff>
    </xdr:from>
    <xdr:ext cx="762000" cy="259045"/>
    <xdr:sp macro="" textlink="">
      <xdr:nvSpPr>
        <xdr:cNvPr id="140" name="テキスト ボックス 139"/>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12</xdr:row>
      <xdr:rowOff>70757</xdr:rowOff>
    </xdr:from>
    <xdr:to>
      <xdr:col>24</xdr:col>
      <xdr:colOff>82550</xdr:colOff>
      <xdr:row>13</xdr:row>
      <xdr:rowOff>907</xdr:rowOff>
    </xdr:to>
    <xdr:sp macro="" textlink="">
      <xdr:nvSpPr>
        <xdr:cNvPr id="146" name="円/楕円 145"/>
        <xdr:cNvSpPr/>
      </xdr:nvSpPr>
      <xdr:spPr>
        <a:xfrm>
          <a:off x="164592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150784</xdr:rowOff>
    </xdr:from>
    <xdr:ext cx="762000" cy="259045"/>
    <xdr:sp macro="" textlink="">
      <xdr:nvSpPr>
        <xdr:cNvPr id="147" name="物件費該当値テキスト"/>
        <xdr:cNvSpPr txBox="1"/>
      </xdr:nvSpPr>
      <xdr:spPr>
        <a:xfrm>
          <a:off x="16598900" y="20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81643</xdr:rowOff>
    </xdr:from>
    <xdr:to>
      <xdr:col>22</xdr:col>
      <xdr:colOff>615950</xdr:colOff>
      <xdr:row>13</xdr:row>
      <xdr:rowOff>11793</xdr:rowOff>
    </xdr:to>
    <xdr:sp macro="" textlink="">
      <xdr:nvSpPr>
        <xdr:cNvPr id="148" name="円/楕円 147"/>
        <xdr:cNvSpPr/>
      </xdr:nvSpPr>
      <xdr:spPr>
        <a:xfrm>
          <a:off x="15621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21970</xdr:rowOff>
    </xdr:from>
    <xdr:ext cx="736600" cy="259045"/>
    <xdr:sp macro="" textlink="">
      <xdr:nvSpPr>
        <xdr:cNvPr id="149" name="テキスト ボックス 148"/>
        <xdr:cNvSpPr txBox="1"/>
      </xdr:nvSpPr>
      <xdr:spPr>
        <a:xfrm>
          <a:off x="15290800" y="190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70757</xdr:rowOff>
    </xdr:from>
    <xdr:to>
      <xdr:col>21</xdr:col>
      <xdr:colOff>412750</xdr:colOff>
      <xdr:row>13</xdr:row>
      <xdr:rowOff>907</xdr:rowOff>
    </xdr:to>
    <xdr:sp macro="" textlink="">
      <xdr:nvSpPr>
        <xdr:cNvPr id="150" name="円/楕円 149"/>
        <xdr:cNvSpPr/>
      </xdr:nvSpPr>
      <xdr:spPr>
        <a:xfrm>
          <a:off x="14732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11084</xdr:rowOff>
    </xdr:from>
    <xdr:ext cx="762000" cy="259045"/>
    <xdr:sp macro="" textlink="">
      <xdr:nvSpPr>
        <xdr:cNvPr id="151" name="テキスト ボックス 150"/>
        <xdr:cNvSpPr txBox="1"/>
      </xdr:nvSpPr>
      <xdr:spPr>
        <a:xfrm>
          <a:off x="14401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136071</xdr:rowOff>
    </xdr:from>
    <xdr:to>
      <xdr:col>20</xdr:col>
      <xdr:colOff>209550</xdr:colOff>
      <xdr:row>13</xdr:row>
      <xdr:rowOff>66221</xdr:rowOff>
    </xdr:to>
    <xdr:sp macro="" textlink="">
      <xdr:nvSpPr>
        <xdr:cNvPr id="152" name="円/楕円 151"/>
        <xdr:cNvSpPr/>
      </xdr:nvSpPr>
      <xdr:spPr>
        <a:xfrm>
          <a:off x="13843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76398</xdr:rowOff>
    </xdr:from>
    <xdr:ext cx="762000" cy="259045"/>
    <xdr:sp macro="" textlink="">
      <xdr:nvSpPr>
        <xdr:cNvPr id="153" name="テキスト ボックス 152"/>
        <xdr:cNvSpPr txBox="1"/>
      </xdr:nvSpPr>
      <xdr:spPr>
        <a:xfrm>
          <a:off x="13512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48986</xdr:rowOff>
    </xdr:from>
    <xdr:to>
      <xdr:col>19</xdr:col>
      <xdr:colOff>6350</xdr:colOff>
      <xdr:row>12</xdr:row>
      <xdr:rowOff>150586</xdr:rowOff>
    </xdr:to>
    <xdr:sp macro="" textlink="">
      <xdr:nvSpPr>
        <xdr:cNvPr id="154" name="円/楕円 153"/>
        <xdr:cNvSpPr/>
      </xdr:nvSpPr>
      <xdr:spPr>
        <a:xfrm>
          <a:off x="12954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160763</xdr:rowOff>
    </xdr:from>
    <xdr:ext cx="762000" cy="259045"/>
    <xdr:sp macro="" textlink="">
      <xdr:nvSpPr>
        <xdr:cNvPr id="155" name="テキスト ボックス 154"/>
        <xdr:cNvSpPr txBox="1"/>
      </xdr:nvSpPr>
      <xdr:spPr>
        <a:xfrm>
          <a:off x="12623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扶助費に係る経常収支比率が前年度比で上昇したのは、障害福祉サービスの多様化に伴う</a:t>
          </a:r>
          <a:r>
            <a:rPr lang="ja-JP" altLang="en-US" sz="1100" b="0" i="0" baseline="0">
              <a:solidFill>
                <a:schemeClr val="dk1"/>
              </a:solidFill>
              <a:effectLst/>
              <a:latin typeface="+mn-lt"/>
              <a:ea typeface="+mn-ea"/>
              <a:cs typeface="+mn-cs"/>
            </a:rPr>
            <a:t>需給量が増えたことと、障害児通所サービスの受給者が増えたことで、サービス費が</a:t>
          </a:r>
          <a:r>
            <a:rPr lang="ja-JP" altLang="ja-JP" sz="1100" b="0" i="0" baseline="0">
              <a:solidFill>
                <a:schemeClr val="dk1"/>
              </a:solidFill>
              <a:effectLst/>
              <a:latin typeface="+mn-lt"/>
              <a:ea typeface="+mn-ea"/>
              <a:cs typeface="+mn-cs"/>
            </a:rPr>
            <a:t>増大したことが挙げられる。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扶助費対象者に係る、資格の適正化や厳密化を進めていくことで、財政を圧迫する上昇傾向に歯止めをかけるよう努める。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107950</xdr:rowOff>
    </xdr:to>
    <xdr:cxnSp macro="">
      <xdr:nvCxnSpPr>
        <xdr:cNvPr id="188" name="直線コネクタ 187"/>
        <xdr:cNvCxnSpPr/>
      </xdr:nvCxnSpPr>
      <xdr:spPr>
        <a:xfrm>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50800</xdr:rowOff>
    </xdr:to>
    <xdr:cxnSp macro="">
      <xdr:nvCxnSpPr>
        <xdr:cNvPr id="191" name="直線コネクタ 190"/>
        <xdr:cNvCxnSpPr/>
      </xdr:nvCxnSpPr>
      <xdr:spPr>
        <a:xfrm>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31750</xdr:rowOff>
    </xdr:to>
    <xdr:cxnSp macro="">
      <xdr:nvCxnSpPr>
        <xdr:cNvPr id="194" name="直線コネクタ 193"/>
        <xdr:cNvCxnSpPr/>
      </xdr:nvCxnSpPr>
      <xdr:spPr>
        <a:xfrm>
          <a:off x="2209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88900</xdr:rowOff>
    </xdr:to>
    <xdr:cxnSp macro="">
      <xdr:nvCxnSpPr>
        <xdr:cNvPr id="197" name="直線コネクタ 196"/>
        <xdr:cNvCxnSpPr/>
      </xdr:nvCxnSpPr>
      <xdr:spPr>
        <a:xfrm>
          <a:off x="1320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7" name="円/楕円 206"/>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8"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9" name="円/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10" name="テキスト ボックス 209"/>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1" name="円/楕円 210"/>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2" name="テキスト ボックス 211"/>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3" name="円/楕円 212"/>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14" name="テキスト ボックス 213"/>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5" name="円/楕円 214"/>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6" name="テキスト ボックス 215"/>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その他経費の経常収支比率が類似団体と比べ高いのは、特別会計への繰出金が多大となっているためであり、特に農業集落排水事業や公共下水道事業への赤字補てん的繰出しが多額となっている。</a:t>
          </a:r>
          <a:endParaRPr lang="ja-JP" altLang="ja-JP" sz="1400">
            <a:effectLst/>
          </a:endParaRPr>
        </a:p>
        <a:p>
          <a:pPr rtl="0"/>
          <a:r>
            <a:rPr kumimoji="1" lang="ja-JP" altLang="ja-JP" sz="1100" b="0" i="0" baseline="0">
              <a:solidFill>
                <a:schemeClr val="dk1"/>
              </a:solidFill>
              <a:effectLst/>
              <a:latin typeface="+mn-lt"/>
              <a:ea typeface="+mn-ea"/>
              <a:cs typeface="+mn-cs"/>
            </a:rPr>
            <a:t>　前年度比で比率が</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がっ</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のは、除雪経費を含む維持管理費が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したことによる。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各特別会計への繰出金については、経費負担のあり方の見直しを進めるなど、普通会計への影響が課題とならないよう努めていく。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27940</xdr:rowOff>
    </xdr:to>
    <xdr:cxnSp macro="">
      <xdr:nvCxnSpPr>
        <xdr:cNvPr id="249" name="直線コネクタ 248"/>
        <xdr:cNvCxnSpPr/>
      </xdr:nvCxnSpPr>
      <xdr:spPr>
        <a:xfrm>
          <a:off x="15671800" y="9933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12700</xdr:rowOff>
    </xdr:to>
    <xdr:cxnSp macro="">
      <xdr:nvCxnSpPr>
        <xdr:cNvPr id="252" name="直線コネクタ 251"/>
        <xdr:cNvCxnSpPr/>
      </xdr:nvCxnSpPr>
      <xdr:spPr>
        <a:xfrm flipV="1">
          <a:off x="14782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12700</xdr:rowOff>
    </xdr:to>
    <xdr:cxnSp macro="">
      <xdr:nvCxnSpPr>
        <xdr:cNvPr id="255" name="直線コネクタ 254"/>
        <xdr:cNvCxnSpPr/>
      </xdr:nvCxnSpPr>
      <xdr:spPr>
        <a:xfrm>
          <a:off x="13893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35560</xdr:rowOff>
    </xdr:to>
    <xdr:cxnSp macro="">
      <xdr:nvCxnSpPr>
        <xdr:cNvPr id="258" name="直線コネクタ 257"/>
        <xdr:cNvCxnSpPr/>
      </xdr:nvCxnSpPr>
      <xdr:spPr>
        <a:xfrm flipV="1">
          <a:off x="13004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68" name="円/楕円 267"/>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69"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0" name="円/楕円 26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1" name="テキスト ボックス 270"/>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2" name="円/楕円 271"/>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3" name="テキスト ボックス 27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4" name="円/楕円 27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5" name="テキスト ボックス 27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6" name="円/楕円 275"/>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7" name="テキスト ボックス 276"/>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補助費に係る経常収支比率は、類似団体比較でかなり高い比率となっている。これは、消防業務や、清掃・ゴミ処理業務、病院事業についての一部事務組合負担金が多大になっていることが要因である。</a:t>
          </a:r>
          <a:r>
            <a:rPr kumimoji="1" lang="ja-JP" altLang="ja-JP" sz="1100" b="0" i="0" baseline="0">
              <a:solidFill>
                <a:schemeClr val="dk1"/>
              </a:solidFill>
              <a:effectLst/>
              <a:latin typeface="+mn-lt"/>
              <a:ea typeface="+mn-ea"/>
              <a:cs typeface="+mn-cs"/>
            </a:rPr>
            <a:t>前年比</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ポイント増え</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のは、</a:t>
          </a:r>
          <a:r>
            <a:rPr kumimoji="1" lang="ja-JP" altLang="en-US" sz="1100" b="0" i="0" baseline="0">
              <a:solidFill>
                <a:schemeClr val="dk1"/>
              </a:solidFill>
              <a:effectLst/>
              <a:latin typeface="+mn-lt"/>
              <a:ea typeface="+mn-ea"/>
              <a:cs typeface="+mn-cs"/>
            </a:rPr>
            <a:t>つがる西北五広域連合病院への繰出しが増となったことが</a:t>
          </a:r>
          <a:r>
            <a:rPr kumimoji="1" lang="ja-JP" altLang="ja-JP" sz="1100" b="0" i="0" baseline="0">
              <a:solidFill>
                <a:schemeClr val="dk1"/>
              </a:solidFill>
              <a:effectLst/>
              <a:latin typeface="+mn-lt"/>
              <a:ea typeface="+mn-ea"/>
              <a:cs typeface="+mn-cs"/>
            </a:rPr>
            <a:t>主因である。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今後も一部事務組合事業収支と連動して負担金が増える可能性があるので、事業内容の精査と負担金の適正化に努める。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107950</xdr:rowOff>
    </xdr:from>
    <xdr:to>
      <xdr:col>24</xdr:col>
      <xdr:colOff>31750</xdr:colOff>
      <xdr:row>40</xdr:row>
      <xdr:rowOff>117475</xdr:rowOff>
    </xdr:to>
    <xdr:cxnSp macro="">
      <xdr:nvCxnSpPr>
        <xdr:cNvPr id="314" name="直線コネクタ 313"/>
        <xdr:cNvCxnSpPr/>
      </xdr:nvCxnSpPr>
      <xdr:spPr>
        <a:xfrm>
          <a:off x="15671800" y="679450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69850</xdr:rowOff>
    </xdr:from>
    <xdr:to>
      <xdr:col>22</xdr:col>
      <xdr:colOff>565150</xdr:colOff>
      <xdr:row>39</xdr:row>
      <xdr:rowOff>107950</xdr:rowOff>
    </xdr:to>
    <xdr:cxnSp macro="">
      <xdr:nvCxnSpPr>
        <xdr:cNvPr id="317" name="直線コネクタ 316"/>
        <xdr:cNvCxnSpPr/>
      </xdr:nvCxnSpPr>
      <xdr:spPr>
        <a:xfrm>
          <a:off x="14782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136525</xdr:rowOff>
    </xdr:from>
    <xdr:to>
      <xdr:col>21</xdr:col>
      <xdr:colOff>361950</xdr:colOff>
      <xdr:row>39</xdr:row>
      <xdr:rowOff>69850</xdr:rowOff>
    </xdr:to>
    <xdr:cxnSp macro="">
      <xdr:nvCxnSpPr>
        <xdr:cNvPr id="320" name="直線コネクタ 319"/>
        <xdr:cNvCxnSpPr/>
      </xdr:nvCxnSpPr>
      <xdr:spPr>
        <a:xfrm>
          <a:off x="13893800" y="630872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136525</xdr:rowOff>
    </xdr:from>
    <xdr:to>
      <xdr:col>20</xdr:col>
      <xdr:colOff>158750</xdr:colOff>
      <xdr:row>38</xdr:row>
      <xdr:rowOff>88900</xdr:rowOff>
    </xdr:to>
    <xdr:cxnSp macro="">
      <xdr:nvCxnSpPr>
        <xdr:cNvPr id="323" name="直線コネクタ 322"/>
        <xdr:cNvCxnSpPr/>
      </xdr:nvCxnSpPr>
      <xdr:spPr>
        <a:xfrm flipV="1">
          <a:off x="13004800" y="630872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66675</xdr:rowOff>
    </xdr:from>
    <xdr:to>
      <xdr:col>24</xdr:col>
      <xdr:colOff>82550</xdr:colOff>
      <xdr:row>40</xdr:row>
      <xdr:rowOff>168275</xdr:rowOff>
    </xdr:to>
    <xdr:sp macro="" textlink="">
      <xdr:nvSpPr>
        <xdr:cNvPr id="333" name="円/楕円 332"/>
        <xdr:cNvSpPr/>
      </xdr:nvSpPr>
      <xdr:spPr>
        <a:xfrm>
          <a:off x="164592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38752</xdr:rowOff>
    </xdr:from>
    <xdr:ext cx="762000" cy="259045"/>
    <xdr:sp macro="" textlink="">
      <xdr:nvSpPr>
        <xdr:cNvPr id="334" name="補助費等該当値テキスト"/>
        <xdr:cNvSpPr txBox="1"/>
      </xdr:nvSpPr>
      <xdr:spPr>
        <a:xfrm>
          <a:off x="16598900" y="689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57150</xdr:rowOff>
    </xdr:from>
    <xdr:to>
      <xdr:col>22</xdr:col>
      <xdr:colOff>615950</xdr:colOff>
      <xdr:row>39</xdr:row>
      <xdr:rowOff>158750</xdr:rowOff>
    </xdr:to>
    <xdr:sp macro="" textlink="">
      <xdr:nvSpPr>
        <xdr:cNvPr id="335" name="円/楕円 334"/>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143527</xdr:rowOff>
    </xdr:from>
    <xdr:ext cx="736600" cy="259045"/>
    <xdr:sp macro="" textlink="">
      <xdr:nvSpPr>
        <xdr:cNvPr id="336" name="テキスト ボックス 335"/>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19050</xdr:rowOff>
    </xdr:from>
    <xdr:to>
      <xdr:col>21</xdr:col>
      <xdr:colOff>412750</xdr:colOff>
      <xdr:row>39</xdr:row>
      <xdr:rowOff>120650</xdr:rowOff>
    </xdr:to>
    <xdr:sp macro="" textlink="">
      <xdr:nvSpPr>
        <xdr:cNvPr id="337" name="円/楕円 336"/>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105427</xdr:rowOff>
    </xdr:from>
    <xdr:ext cx="762000" cy="259045"/>
    <xdr:sp macro="" textlink="">
      <xdr:nvSpPr>
        <xdr:cNvPr id="338" name="テキスト ボックス 337"/>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85725</xdr:rowOff>
    </xdr:from>
    <xdr:to>
      <xdr:col>20</xdr:col>
      <xdr:colOff>209550</xdr:colOff>
      <xdr:row>37</xdr:row>
      <xdr:rowOff>15875</xdr:rowOff>
    </xdr:to>
    <xdr:sp macro="" textlink="">
      <xdr:nvSpPr>
        <xdr:cNvPr id="339" name="円/楕円 338"/>
        <xdr:cNvSpPr/>
      </xdr:nvSpPr>
      <xdr:spPr>
        <a:xfrm>
          <a:off x="138430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652</xdr:rowOff>
    </xdr:from>
    <xdr:ext cx="762000" cy="259045"/>
    <xdr:sp macro="" textlink="">
      <xdr:nvSpPr>
        <xdr:cNvPr id="340" name="テキスト ボックス 339"/>
        <xdr:cNvSpPr txBox="1"/>
      </xdr:nvSpPr>
      <xdr:spPr>
        <a:xfrm>
          <a:off x="13512800" y="634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41" name="円/楕円 340"/>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42" name="テキスト ボックス 341"/>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過去に実施した大型建設事業による地方債残高が多く、公債費に関する経常収支比率で</a:t>
          </a:r>
          <a:r>
            <a:rPr lang="en-US" altLang="ja-JP" sz="1100" b="0" i="0" baseline="0">
              <a:solidFill>
                <a:schemeClr val="dk1"/>
              </a:solidFill>
              <a:effectLst/>
              <a:latin typeface="+mn-lt"/>
              <a:ea typeface="+mn-ea"/>
              <a:cs typeface="+mn-cs"/>
            </a:rPr>
            <a:t>23.7</a:t>
          </a:r>
          <a:r>
            <a:rPr lang="ja-JP" altLang="ja-JP"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ポイント改善したが、類似団体に比べ未だに比率が高い。</a:t>
          </a:r>
          <a:endParaRPr lang="ja-JP" altLang="ja-JP" sz="1400">
            <a:effectLst/>
          </a:endParaRPr>
        </a:p>
        <a:p>
          <a:pPr rtl="0"/>
          <a:r>
            <a:rPr lang="ja-JP" altLang="ja-JP" sz="1100" b="0" i="0" baseline="0">
              <a:solidFill>
                <a:schemeClr val="dk1"/>
              </a:solidFill>
              <a:effectLst/>
              <a:latin typeface="+mn-lt"/>
              <a:ea typeface="+mn-ea"/>
              <a:cs typeface="+mn-cs"/>
            </a:rPr>
            <a:t>　公債費は平成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年度をピークに減少しており、今後も公債費負担適正化計画等により、地方債発行の抑制と、繰上償還の実施を続けていき、公債費の縮減に努める。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109855</xdr:rowOff>
    </xdr:from>
    <xdr:to>
      <xdr:col>7</xdr:col>
      <xdr:colOff>15875</xdr:colOff>
      <xdr:row>78</xdr:row>
      <xdr:rowOff>161289</xdr:rowOff>
    </xdr:to>
    <xdr:cxnSp macro="">
      <xdr:nvCxnSpPr>
        <xdr:cNvPr id="371" name="直線コネクタ 370"/>
        <xdr:cNvCxnSpPr/>
      </xdr:nvCxnSpPr>
      <xdr:spPr>
        <a:xfrm flipV="1">
          <a:off x="3987800" y="134829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41291</xdr:rowOff>
    </xdr:from>
    <xdr:ext cx="762000" cy="259045"/>
    <xdr:sp macro="" textlink="">
      <xdr:nvSpPr>
        <xdr:cNvPr id="372" name="公債費平均値テキスト"/>
        <xdr:cNvSpPr txBox="1"/>
      </xdr:nvSpPr>
      <xdr:spPr>
        <a:xfrm>
          <a:off x="4914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161289</xdr:rowOff>
    </xdr:from>
    <xdr:to>
      <xdr:col>5</xdr:col>
      <xdr:colOff>549275</xdr:colOff>
      <xdr:row>79</xdr:row>
      <xdr:rowOff>104139</xdr:rowOff>
    </xdr:to>
    <xdr:cxnSp macro="">
      <xdr:nvCxnSpPr>
        <xdr:cNvPr id="374" name="直線コネクタ 373"/>
        <xdr:cNvCxnSpPr/>
      </xdr:nvCxnSpPr>
      <xdr:spPr>
        <a:xfrm flipV="1">
          <a:off x="3098800" y="135343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159402</xdr:rowOff>
    </xdr:from>
    <xdr:ext cx="736600" cy="259045"/>
    <xdr:sp macro="" textlink="">
      <xdr:nvSpPr>
        <xdr:cNvPr id="376" name="テキスト ボックス 375"/>
        <xdr:cNvSpPr txBox="1"/>
      </xdr:nvSpPr>
      <xdr:spPr>
        <a:xfrm>
          <a:off x="3606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104139</xdr:rowOff>
    </xdr:from>
    <xdr:to>
      <xdr:col>4</xdr:col>
      <xdr:colOff>346075</xdr:colOff>
      <xdr:row>79</xdr:row>
      <xdr:rowOff>161289</xdr:rowOff>
    </xdr:to>
    <xdr:cxnSp macro="">
      <xdr:nvCxnSpPr>
        <xdr:cNvPr id="377" name="直線コネクタ 376"/>
        <xdr:cNvCxnSpPr/>
      </xdr:nvCxnSpPr>
      <xdr:spPr>
        <a:xfrm flipV="1">
          <a:off x="2209800" y="136486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33672</xdr:rowOff>
    </xdr:from>
    <xdr:ext cx="762000" cy="259045"/>
    <xdr:sp macro="" textlink="">
      <xdr:nvSpPr>
        <xdr:cNvPr id="379" name="テキスト ボックス 378"/>
        <xdr:cNvSpPr txBox="1"/>
      </xdr:nvSpPr>
      <xdr:spPr>
        <a:xfrm>
          <a:off x="2717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80</xdr:row>
      <xdr:rowOff>58420</xdr:rowOff>
    </xdr:to>
    <xdr:cxnSp macro="">
      <xdr:nvCxnSpPr>
        <xdr:cNvPr id="380" name="直線コネクタ 379"/>
        <xdr:cNvCxnSpPr/>
      </xdr:nvCxnSpPr>
      <xdr:spPr>
        <a:xfrm flipV="1">
          <a:off x="1320800" y="13705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56532</xdr:rowOff>
    </xdr:from>
    <xdr:ext cx="762000" cy="259045"/>
    <xdr:sp macro="" textlink="">
      <xdr:nvSpPr>
        <xdr:cNvPr id="382" name="テキスト ボックス 381"/>
        <xdr:cNvSpPr txBox="1"/>
      </xdr:nvSpPr>
      <xdr:spPr>
        <a:xfrm>
          <a:off x="1828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67963</xdr:rowOff>
    </xdr:from>
    <xdr:ext cx="762000" cy="259045"/>
    <xdr:sp macro="" textlink="">
      <xdr:nvSpPr>
        <xdr:cNvPr id="384" name="テキスト ボックス 383"/>
        <xdr:cNvSpPr txBox="1"/>
      </xdr:nvSpPr>
      <xdr:spPr>
        <a:xfrm>
          <a:off x="939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59055</xdr:rowOff>
    </xdr:from>
    <xdr:to>
      <xdr:col>7</xdr:col>
      <xdr:colOff>66675</xdr:colOff>
      <xdr:row>78</xdr:row>
      <xdr:rowOff>160655</xdr:rowOff>
    </xdr:to>
    <xdr:sp macro="" textlink="">
      <xdr:nvSpPr>
        <xdr:cNvPr id="390" name="円/楕円 389"/>
        <xdr:cNvSpPr/>
      </xdr:nvSpPr>
      <xdr:spPr>
        <a:xfrm>
          <a:off x="47752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31132</xdr:rowOff>
    </xdr:from>
    <xdr:ext cx="762000" cy="259045"/>
    <xdr:sp macro="" textlink="">
      <xdr:nvSpPr>
        <xdr:cNvPr id="391" name="公債費該当値テキスト"/>
        <xdr:cNvSpPr txBox="1"/>
      </xdr:nvSpPr>
      <xdr:spPr>
        <a:xfrm>
          <a:off x="49149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110489</xdr:rowOff>
    </xdr:from>
    <xdr:to>
      <xdr:col>5</xdr:col>
      <xdr:colOff>600075</xdr:colOff>
      <xdr:row>79</xdr:row>
      <xdr:rowOff>40639</xdr:rowOff>
    </xdr:to>
    <xdr:sp macro="" textlink="">
      <xdr:nvSpPr>
        <xdr:cNvPr id="392" name="円/楕円 391"/>
        <xdr:cNvSpPr/>
      </xdr:nvSpPr>
      <xdr:spPr>
        <a:xfrm>
          <a:off x="3937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25416</xdr:rowOff>
    </xdr:from>
    <xdr:ext cx="736600" cy="259045"/>
    <xdr:sp macro="" textlink="">
      <xdr:nvSpPr>
        <xdr:cNvPr id="393" name="テキスト ボックス 392"/>
        <xdr:cNvSpPr txBox="1"/>
      </xdr:nvSpPr>
      <xdr:spPr>
        <a:xfrm>
          <a:off x="3606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53339</xdr:rowOff>
    </xdr:from>
    <xdr:to>
      <xdr:col>4</xdr:col>
      <xdr:colOff>396875</xdr:colOff>
      <xdr:row>79</xdr:row>
      <xdr:rowOff>154939</xdr:rowOff>
    </xdr:to>
    <xdr:sp macro="" textlink="">
      <xdr:nvSpPr>
        <xdr:cNvPr id="394" name="円/楕円 393"/>
        <xdr:cNvSpPr/>
      </xdr:nvSpPr>
      <xdr:spPr>
        <a:xfrm>
          <a:off x="3048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139716</xdr:rowOff>
    </xdr:from>
    <xdr:ext cx="762000" cy="259045"/>
    <xdr:sp macro="" textlink="">
      <xdr:nvSpPr>
        <xdr:cNvPr id="395" name="テキスト ボックス 394"/>
        <xdr:cNvSpPr txBox="1"/>
      </xdr:nvSpPr>
      <xdr:spPr>
        <a:xfrm>
          <a:off x="2717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96" name="円/楕円 395"/>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97" name="テキスト ボックス 396"/>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98" name="円/楕円 397"/>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9" name="テキスト ボックス 398"/>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に比べ比率が高いのは、人件費及び補助費が他団体に比較して特に高い比率となっているためと考えられる。人件費については、退職者不補充など、定員適正化計画に従い、計画的に職員数の削減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154432</xdr:rowOff>
    </xdr:from>
    <xdr:to>
      <xdr:col>24</xdr:col>
      <xdr:colOff>31750</xdr:colOff>
      <xdr:row>79</xdr:row>
      <xdr:rowOff>129287</xdr:rowOff>
    </xdr:to>
    <xdr:cxnSp macro="">
      <xdr:nvCxnSpPr>
        <xdr:cNvPr id="430" name="直線コネクタ 429"/>
        <xdr:cNvCxnSpPr/>
      </xdr:nvCxnSpPr>
      <xdr:spPr>
        <a:xfrm>
          <a:off x="15671800" y="13527532"/>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140715</xdr:rowOff>
    </xdr:from>
    <xdr:to>
      <xdr:col>22</xdr:col>
      <xdr:colOff>565150</xdr:colOff>
      <xdr:row>78</xdr:row>
      <xdr:rowOff>154432</xdr:rowOff>
    </xdr:to>
    <xdr:cxnSp macro="">
      <xdr:nvCxnSpPr>
        <xdr:cNvPr id="433" name="直線コネクタ 432"/>
        <xdr:cNvCxnSpPr/>
      </xdr:nvCxnSpPr>
      <xdr:spPr>
        <a:xfrm>
          <a:off x="14782800" y="13513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140715</xdr:rowOff>
    </xdr:to>
    <xdr:cxnSp macro="">
      <xdr:nvCxnSpPr>
        <xdr:cNvPr id="436" name="直線コネクタ 435"/>
        <xdr:cNvCxnSpPr/>
      </xdr:nvCxnSpPr>
      <xdr:spPr>
        <a:xfrm>
          <a:off x="13893800" y="13317220"/>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35561</xdr:rowOff>
    </xdr:to>
    <xdr:cxnSp macro="">
      <xdr:nvCxnSpPr>
        <xdr:cNvPr id="439" name="直線コネクタ 438"/>
        <xdr:cNvCxnSpPr/>
      </xdr:nvCxnSpPr>
      <xdr:spPr>
        <a:xfrm flipV="1">
          <a:off x="13004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78487</xdr:rowOff>
    </xdr:from>
    <xdr:to>
      <xdr:col>24</xdr:col>
      <xdr:colOff>82550</xdr:colOff>
      <xdr:row>80</xdr:row>
      <xdr:rowOff>8637</xdr:rowOff>
    </xdr:to>
    <xdr:sp macro="" textlink="">
      <xdr:nvSpPr>
        <xdr:cNvPr id="449" name="円/楕円 448"/>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50564</xdr:rowOff>
    </xdr:from>
    <xdr:ext cx="762000" cy="259045"/>
    <xdr:sp macro="" textlink="">
      <xdr:nvSpPr>
        <xdr:cNvPr id="450"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103632</xdr:rowOff>
    </xdr:from>
    <xdr:to>
      <xdr:col>22</xdr:col>
      <xdr:colOff>615950</xdr:colOff>
      <xdr:row>79</xdr:row>
      <xdr:rowOff>33782</xdr:rowOff>
    </xdr:to>
    <xdr:sp macro="" textlink="">
      <xdr:nvSpPr>
        <xdr:cNvPr id="451" name="円/楕円 450"/>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18559</xdr:rowOff>
    </xdr:from>
    <xdr:ext cx="736600" cy="259045"/>
    <xdr:sp macro="" textlink="">
      <xdr:nvSpPr>
        <xdr:cNvPr id="452" name="テキスト ボックス 451"/>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89915</xdr:rowOff>
    </xdr:from>
    <xdr:to>
      <xdr:col>21</xdr:col>
      <xdr:colOff>412750</xdr:colOff>
      <xdr:row>79</xdr:row>
      <xdr:rowOff>20065</xdr:rowOff>
    </xdr:to>
    <xdr:sp macro="" textlink="">
      <xdr:nvSpPr>
        <xdr:cNvPr id="453" name="円/楕円 452"/>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4842</xdr:rowOff>
    </xdr:from>
    <xdr:ext cx="762000" cy="259045"/>
    <xdr:sp macro="" textlink="">
      <xdr:nvSpPr>
        <xdr:cNvPr id="454" name="テキスト ボックス 453"/>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5" name="円/楕円 45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6" name="テキスト ボックス 455"/>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7" name="円/楕円 456"/>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8" name="テキスト ボックス 457"/>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青森県鰺ケ沢町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26775</xdr:rowOff>
    </xdr:from>
    <xdr:to>
      <xdr:col>4</xdr:col>
      <xdr:colOff>1117600</xdr:colOff>
      <xdr:row>15</xdr:row>
      <xdr:rowOff>147596</xdr:rowOff>
    </xdr:to>
    <xdr:cxnSp macro="">
      <xdr:nvCxnSpPr>
        <xdr:cNvPr id="52" name="直線コネクタ 51"/>
        <xdr:cNvCxnSpPr/>
      </xdr:nvCxnSpPr>
      <xdr:spPr bwMode="auto">
        <a:xfrm flipV="1">
          <a:off x="5003800" y="2646150"/>
          <a:ext cx="647700" cy="1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69545</xdr:rowOff>
    </xdr:from>
    <xdr:to>
      <xdr:col>4</xdr:col>
      <xdr:colOff>469900</xdr:colOff>
      <xdr:row>15</xdr:row>
      <xdr:rowOff>147596</xdr:rowOff>
    </xdr:to>
    <xdr:cxnSp macro="">
      <xdr:nvCxnSpPr>
        <xdr:cNvPr id="55" name="直線コネクタ 54"/>
        <xdr:cNvCxnSpPr/>
      </xdr:nvCxnSpPr>
      <xdr:spPr bwMode="auto">
        <a:xfrm>
          <a:off x="4305300" y="2688920"/>
          <a:ext cx="698500" cy="7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69545</xdr:rowOff>
    </xdr:from>
    <xdr:to>
      <xdr:col>3</xdr:col>
      <xdr:colOff>904875</xdr:colOff>
      <xdr:row>15</xdr:row>
      <xdr:rowOff>100798</xdr:rowOff>
    </xdr:to>
    <xdr:cxnSp macro="">
      <xdr:nvCxnSpPr>
        <xdr:cNvPr id="58" name="直線コネクタ 57"/>
        <xdr:cNvCxnSpPr/>
      </xdr:nvCxnSpPr>
      <xdr:spPr bwMode="auto">
        <a:xfrm flipV="1">
          <a:off x="3606800" y="2688920"/>
          <a:ext cx="698500" cy="3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100798</xdr:rowOff>
    </xdr:from>
    <xdr:to>
      <xdr:col>3</xdr:col>
      <xdr:colOff>206375</xdr:colOff>
      <xdr:row>15</xdr:row>
      <xdr:rowOff>144657</xdr:rowOff>
    </xdr:to>
    <xdr:cxnSp macro="">
      <xdr:nvCxnSpPr>
        <xdr:cNvPr id="61" name="直線コネクタ 60"/>
        <xdr:cNvCxnSpPr/>
      </xdr:nvCxnSpPr>
      <xdr:spPr bwMode="auto">
        <a:xfrm flipV="1">
          <a:off x="2908300" y="2720173"/>
          <a:ext cx="6985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147425</xdr:rowOff>
    </xdr:from>
    <xdr:to>
      <xdr:col>5</xdr:col>
      <xdr:colOff>34925</xdr:colOff>
      <xdr:row>15</xdr:row>
      <xdr:rowOff>77575</xdr:rowOff>
    </xdr:to>
    <xdr:sp macro="" textlink="">
      <xdr:nvSpPr>
        <xdr:cNvPr id="71" name="円/楕円 70"/>
        <xdr:cNvSpPr/>
      </xdr:nvSpPr>
      <xdr:spPr bwMode="auto">
        <a:xfrm>
          <a:off x="5600700" y="259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163952</xdr:rowOff>
    </xdr:from>
    <xdr:ext cx="762000" cy="259045"/>
    <xdr:sp macro="" textlink="">
      <xdr:nvSpPr>
        <xdr:cNvPr id="72" name="人口1人当たり決算額の推移該当値テキスト130"/>
        <xdr:cNvSpPr txBox="1"/>
      </xdr:nvSpPr>
      <xdr:spPr>
        <a:xfrm>
          <a:off x="5740400" y="2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148,582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96796</xdr:rowOff>
    </xdr:from>
    <xdr:to>
      <xdr:col>4</xdr:col>
      <xdr:colOff>520700</xdr:colOff>
      <xdr:row>16</xdr:row>
      <xdr:rowOff>26946</xdr:rowOff>
    </xdr:to>
    <xdr:sp macro="" textlink="">
      <xdr:nvSpPr>
        <xdr:cNvPr id="73" name="円/楕円 72"/>
        <xdr:cNvSpPr/>
      </xdr:nvSpPr>
      <xdr:spPr bwMode="auto">
        <a:xfrm>
          <a:off x="4953000" y="271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37123</xdr:rowOff>
    </xdr:from>
    <xdr:ext cx="736600" cy="259045"/>
    <xdr:sp macro="" textlink="">
      <xdr:nvSpPr>
        <xdr:cNvPr id="74" name="テキスト ボックス 73"/>
        <xdr:cNvSpPr txBox="1"/>
      </xdr:nvSpPr>
      <xdr:spPr>
        <a:xfrm>
          <a:off x="4622800" y="248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137,483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18745</xdr:rowOff>
    </xdr:from>
    <xdr:to>
      <xdr:col>3</xdr:col>
      <xdr:colOff>955675</xdr:colOff>
      <xdr:row>15</xdr:row>
      <xdr:rowOff>120345</xdr:rowOff>
    </xdr:to>
    <xdr:sp macro="" textlink="">
      <xdr:nvSpPr>
        <xdr:cNvPr id="75" name="円/楕円 74"/>
        <xdr:cNvSpPr/>
      </xdr:nvSpPr>
      <xdr:spPr bwMode="auto">
        <a:xfrm>
          <a:off x="4254500" y="263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130522</xdr:rowOff>
    </xdr:from>
    <xdr:ext cx="762000" cy="259045"/>
    <xdr:sp macro="" textlink="">
      <xdr:nvSpPr>
        <xdr:cNvPr id="76" name="テキスト ボックス 75"/>
        <xdr:cNvSpPr txBox="1"/>
      </xdr:nvSpPr>
      <xdr:spPr>
        <a:xfrm>
          <a:off x="3924300" y="24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144,653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49998</xdr:rowOff>
    </xdr:from>
    <xdr:to>
      <xdr:col>3</xdr:col>
      <xdr:colOff>257175</xdr:colOff>
      <xdr:row>15</xdr:row>
      <xdr:rowOff>151598</xdr:rowOff>
    </xdr:to>
    <xdr:sp macro="" textlink="">
      <xdr:nvSpPr>
        <xdr:cNvPr id="77" name="円/楕円 76"/>
        <xdr:cNvSpPr/>
      </xdr:nvSpPr>
      <xdr:spPr bwMode="auto">
        <a:xfrm>
          <a:off x="3556000" y="266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161775</xdr:rowOff>
    </xdr:from>
    <xdr:ext cx="762000" cy="259045"/>
    <xdr:sp macro="" textlink="">
      <xdr:nvSpPr>
        <xdr:cNvPr id="78" name="テキスト ボックス 77"/>
        <xdr:cNvSpPr txBox="1"/>
      </xdr:nvSpPr>
      <xdr:spPr>
        <a:xfrm>
          <a:off x="3225800" y="24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141,782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93857</xdr:rowOff>
    </xdr:from>
    <xdr:to>
      <xdr:col>2</xdr:col>
      <xdr:colOff>692150</xdr:colOff>
      <xdr:row>16</xdr:row>
      <xdr:rowOff>24007</xdr:rowOff>
    </xdr:to>
    <xdr:sp macro="" textlink="">
      <xdr:nvSpPr>
        <xdr:cNvPr id="79" name="円/楕円 78"/>
        <xdr:cNvSpPr/>
      </xdr:nvSpPr>
      <xdr:spPr bwMode="auto">
        <a:xfrm>
          <a:off x="2857500" y="271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34184</xdr:rowOff>
    </xdr:from>
    <xdr:ext cx="762000" cy="259045"/>
    <xdr:sp macro="" textlink="">
      <xdr:nvSpPr>
        <xdr:cNvPr id="80" name="テキスト ボックス 79"/>
        <xdr:cNvSpPr txBox="1"/>
      </xdr:nvSpPr>
      <xdr:spPr>
        <a:xfrm>
          <a:off x="2527300" y="248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122504</xdr:rowOff>
    </xdr:from>
    <xdr:to>
      <xdr:col>4</xdr:col>
      <xdr:colOff>1117600</xdr:colOff>
      <xdr:row>34</xdr:row>
      <xdr:rowOff>197657</xdr:rowOff>
    </xdr:to>
    <xdr:cxnSp macro="">
      <xdr:nvCxnSpPr>
        <xdr:cNvPr id="114" name="直線コネクタ 113"/>
        <xdr:cNvCxnSpPr/>
      </xdr:nvCxnSpPr>
      <xdr:spPr bwMode="auto">
        <a:xfrm>
          <a:off x="5003800" y="6389954"/>
          <a:ext cx="647700" cy="7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174102</xdr:rowOff>
    </xdr:from>
    <xdr:ext cx="762000" cy="259045"/>
    <xdr:sp macro="" textlink="">
      <xdr:nvSpPr>
        <xdr:cNvPr id="115" name="人口1人当たり決算額の推移平均値テキスト445"/>
        <xdr:cNvSpPr txBox="1"/>
      </xdr:nvSpPr>
      <xdr:spPr>
        <a:xfrm>
          <a:off x="5740400" y="67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9328</xdr:rowOff>
    </xdr:from>
    <xdr:to>
      <xdr:col>4</xdr:col>
      <xdr:colOff>469900</xdr:colOff>
      <xdr:row>34</xdr:row>
      <xdr:rowOff>122504</xdr:rowOff>
    </xdr:to>
    <xdr:cxnSp macro="">
      <xdr:nvCxnSpPr>
        <xdr:cNvPr id="117" name="直線コネクタ 116"/>
        <xdr:cNvCxnSpPr/>
      </xdr:nvCxnSpPr>
      <xdr:spPr bwMode="auto">
        <a:xfrm>
          <a:off x="4305300" y="6276778"/>
          <a:ext cx="698500" cy="113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318376</xdr:rowOff>
    </xdr:from>
    <xdr:to>
      <xdr:col>3</xdr:col>
      <xdr:colOff>904875</xdr:colOff>
      <xdr:row>34</xdr:row>
      <xdr:rowOff>9328</xdr:rowOff>
    </xdr:to>
    <xdr:cxnSp macro="">
      <xdr:nvCxnSpPr>
        <xdr:cNvPr id="120" name="直線コネクタ 119"/>
        <xdr:cNvCxnSpPr/>
      </xdr:nvCxnSpPr>
      <xdr:spPr bwMode="auto">
        <a:xfrm>
          <a:off x="3606800" y="6242926"/>
          <a:ext cx="698500" cy="33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195237</xdr:rowOff>
    </xdr:from>
    <xdr:to>
      <xdr:col>3</xdr:col>
      <xdr:colOff>206375</xdr:colOff>
      <xdr:row>33</xdr:row>
      <xdr:rowOff>318376</xdr:rowOff>
    </xdr:to>
    <xdr:cxnSp macro="">
      <xdr:nvCxnSpPr>
        <xdr:cNvPr id="123" name="直線コネクタ 122"/>
        <xdr:cNvCxnSpPr/>
      </xdr:nvCxnSpPr>
      <xdr:spPr bwMode="auto">
        <a:xfrm>
          <a:off x="2908300" y="6119787"/>
          <a:ext cx="698500" cy="12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146857</xdr:rowOff>
    </xdr:from>
    <xdr:to>
      <xdr:col>5</xdr:col>
      <xdr:colOff>34925</xdr:colOff>
      <xdr:row>34</xdr:row>
      <xdr:rowOff>248456</xdr:rowOff>
    </xdr:to>
    <xdr:sp macro="" textlink="">
      <xdr:nvSpPr>
        <xdr:cNvPr id="133" name="円/楕円 132"/>
        <xdr:cNvSpPr/>
      </xdr:nvSpPr>
      <xdr:spPr bwMode="auto">
        <a:xfrm>
          <a:off x="5600700" y="64143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334834</xdr:rowOff>
    </xdr:from>
    <xdr:ext cx="762000" cy="259045"/>
    <xdr:sp macro="" textlink="">
      <xdr:nvSpPr>
        <xdr:cNvPr id="134" name="人口1人当たり決算額の推移該当値テキスト445"/>
        <xdr:cNvSpPr txBox="1"/>
      </xdr:nvSpPr>
      <xdr:spPr>
        <a:xfrm>
          <a:off x="5740400" y="625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57,291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71704</xdr:rowOff>
    </xdr:from>
    <xdr:to>
      <xdr:col>4</xdr:col>
      <xdr:colOff>520700</xdr:colOff>
      <xdr:row>34</xdr:row>
      <xdr:rowOff>173304</xdr:rowOff>
    </xdr:to>
    <xdr:sp macro="" textlink="">
      <xdr:nvSpPr>
        <xdr:cNvPr id="135" name="円/楕円 134"/>
        <xdr:cNvSpPr/>
      </xdr:nvSpPr>
      <xdr:spPr bwMode="auto">
        <a:xfrm>
          <a:off x="4953000" y="633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183481</xdr:rowOff>
    </xdr:from>
    <xdr:ext cx="736600" cy="259045"/>
    <xdr:sp macro="" textlink="">
      <xdr:nvSpPr>
        <xdr:cNvPr id="136" name="テキスト ボックス 135"/>
        <xdr:cNvSpPr txBox="1"/>
      </xdr:nvSpPr>
      <xdr:spPr>
        <a:xfrm>
          <a:off x="4622800" y="6108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61,236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301428</xdr:rowOff>
    </xdr:from>
    <xdr:to>
      <xdr:col>3</xdr:col>
      <xdr:colOff>955675</xdr:colOff>
      <xdr:row>34</xdr:row>
      <xdr:rowOff>60128</xdr:rowOff>
    </xdr:to>
    <xdr:sp macro="" textlink="">
      <xdr:nvSpPr>
        <xdr:cNvPr id="137" name="円/楕円 136"/>
        <xdr:cNvSpPr/>
      </xdr:nvSpPr>
      <xdr:spPr bwMode="auto">
        <a:xfrm>
          <a:off x="4254500" y="622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70305</xdr:rowOff>
    </xdr:from>
    <xdr:ext cx="762000" cy="259045"/>
    <xdr:sp macro="" textlink="">
      <xdr:nvSpPr>
        <xdr:cNvPr id="138" name="テキスト ボックス 137"/>
        <xdr:cNvSpPr txBox="1"/>
      </xdr:nvSpPr>
      <xdr:spPr>
        <a:xfrm>
          <a:off x="3924300" y="599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267576</xdr:rowOff>
    </xdr:from>
    <xdr:to>
      <xdr:col>3</xdr:col>
      <xdr:colOff>257175</xdr:colOff>
      <xdr:row>34</xdr:row>
      <xdr:rowOff>26276</xdr:rowOff>
    </xdr:to>
    <xdr:sp macro="" textlink="">
      <xdr:nvSpPr>
        <xdr:cNvPr id="139" name="円/楕円 138"/>
        <xdr:cNvSpPr/>
      </xdr:nvSpPr>
      <xdr:spPr bwMode="auto">
        <a:xfrm>
          <a:off x="3556000" y="6192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36453</xdr:rowOff>
    </xdr:from>
    <xdr:ext cx="762000" cy="259045"/>
    <xdr:sp macro="" textlink="">
      <xdr:nvSpPr>
        <xdr:cNvPr id="140" name="テキスト ボックス 139"/>
        <xdr:cNvSpPr txBox="1"/>
      </xdr:nvSpPr>
      <xdr:spPr>
        <a:xfrm>
          <a:off x="3225800" y="596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68,954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144437</xdr:rowOff>
    </xdr:from>
    <xdr:to>
      <xdr:col>2</xdr:col>
      <xdr:colOff>692150</xdr:colOff>
      <xdr:row>33</xdr:row>
      <xdr:rowOff>246037</xdr:rowOff>
    </xdr:to>
    <xdr:sp macro="" textlink="">
      <xdr:nvSpPr>
        <xdr:cNvPr id="141" name="円/楕円 140"/>
        <xdr:cNvSpPr/>
      </xdr:nvSpPr>
      <xdr:spPr bwMode="auto">
        <a:xfrm>
          <a:off x="2857500" y="6068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84764</xdr:rowOff>
    </xdr:from>
    <xdr:ext cx="762000" cy="259045"/>
    <xdr:sp macro="" textlink="">
      <xdr:nvSpPr>
        <xdr:cNvPr id="142" name="テキスト ボックス 141"/>
        <xdr:cNvSpPr txBox="1"/>
      </xdr:nvSpPr>
      <xdr:spPr>
        <a:xfrm>
          <a:off x="2527300" y="583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質収支が赤字となっていたが、職員の退職者不補充や手当等の一時金の削減、事務事業の見直しや施設運営費削減など徹底した行財政改革の実施と、地方債の繰上償還実施による公債費の削減策によ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年度決算で</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黒字となった。</a:t>
          </a:r>
          <a:endParaRPr lang="ja-JP" altLang="ja-JP" sz="1400">
            <a:effectLst/>
          </a:endParaRPr>
        </a:p>
        <a:p>
          <a:pPr rtl="0"/>
          <a:r>
            <a:rPr lang="ja-JP" altLang="ja-JP" sz="1100" b="0" i="0" baseline="0">
              <a:solidFill>
                <a:schemeClr val="dk1"/>
              </a:solidFill>
              <a:effectLst/>
              <a:latin typeface="+mn-lt"/>
              <a:ea typeface="+mn-ea"/>
              <a:cs typeface="+mn-cs"/>
            </a:rPr>
            <a:t>　財政調整基金に</a:t>
          </a:r>
          <a:r>
            <a:rPr lang="ja-JP" altLang="en-US"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83,585</a:t>
          </a:r>
          <a:r>
            <a:rPr lang="ja-JP" altLang="en-US" sz="1100" b="0" i="0" baseline="0">
              <a:solidFill>
                <a:schemeClr val="dk1"/>
              </a:solidFill>
              <a:effectLst/>
              <a:latin typeface="+mn-lt"/>
              <a:ea typeface="+mn-ea"/>
              <a:cs typeface="+mn-cs"/>
            </a:rPr>
            <a:t>千円を</a:t>
          </a:r>
          <a:r>
            <a:rPr lang="ja-JP" altLang="ja-JP" sz="1100" b="0" i="0" baseline="0">
              <a:solidFill>
                <a:schemeClr val="dk1"/>
              </a:solidFill>
              <a:effectLst/>
              <a:latin typeface="+mn-lt"/>
              <a:ea typeface="+mn-ea"/>
              <a:cs typeface="+mn-cs"/>
            </a:rPr>
            <a:t>積立をすることができ、実質単年度収支も</a:t>
          </a:r>
          <a:r>
            <a:rPr lang="en-US" altLang="ja-JP" sz="1100" b="0" i="0" baseline="0">
              <a:solidFill>
                <a:schemeClr val="dk1"/>
              </a:solidFill>
              <a:effectLst/>
              <a:latin typeface="+mn-lt"/>
              <a:ea typeface="+mn-ea"/>
              <a:cs typeface="+mn-cs"/>
            </a:rPr>
            <a:t>2.84</a:t>
          </a:r>
          <a:r>
            <a:rPr lang="ja-JP" altLang="en-US" sz="1100" b="0" i="0" baseline="0">
              <a:solidFill>
                <a:schemeClr val="dk1"/>
              </a:solidFill>
              <a:effectLst/>
              <a:latin typeface="+mn-lt"/>
              <a:ea typeface="+mn-ea"/>
              <a:cs typeface="+mn-cs"/>
            </a:rPr>
            <a:t>ポイントの</a:t>
          </a:r>
          <a:r>
            <a:rPr lang="ja-JP" altLang="ja-JP" sz="1100" b="0" i="0" baseline="0">
              <a:solidFill>
                <a:schemeClr val="dk1"/>
              </a:solidFill>
              <a:effectLst/>
              <a:latin typeface="+mn-lt"/>
              <a:ea typeface="+mn-ea"/>
              <a:cs typeface="+mn-cs"/>
            </a:rPr>
            <a:t>プラスとなっている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すべての会計において収支が黒字となったため、連結実質収支も黒字となった。</a:t>
          </a:r>
          <a:endParaRPr lang="ja-JP" altLang="ja-JP" sz="1400">
            <a:effectLst/>
          </a:endParaRPr>
        </a:p>
        <a:p>
          <a:pPr rtl="0"/>
          <a:r>
            <a:rPr lang="ja-JP" altLang="ja-JP" sz="1100" b="0" i="0" baseline="0">
              <a:solidFill>
                <a:schemeClr val="dk1"/>
              </a:solidFill>
              <a:effectLst/>
              <a:latin typeface="+mn-lt"/>
              <a:ea typeface="+mn-ea"/>
              <a:cs typeface="+mn-cs"/>
            </a:rPr>
            <a:t>　水道事業関連の会計は比較的経営が成り立っており、上水道事業については繰出金なしで収支の均衡が図れている状況にあるが、農業集落排水事業、公共下水道事業といった下水道事業は赤字補てん的意味合いの基準外繰出金が多額に発生しており、一般会計を圧迫している。今後も全ての会計において、歳入確保及び歳出削減に努め、財政の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元利償還金は年々減少傾向にあるが、これは繰上償還の実施による公債費削減と、普通建設事業を抑え地方債の新規発行を抑制してきたことが功を奏している。</a:t>
          </a:r>
          <a:endParaRPr lang="ja-JP" altLang="ja-JP" sz="1400">
            <a:effectLst/>
          </a:endParaRPr>
        </a:p>
        <a:p>
          <a:pPr rtl="0"/>
          <a:r>
            <a:rPr lang="ja-JP" altLang="ja-JP" sz="1100" b="0" i="0" baseline="0">
              <a:solidFill>
                <a:schemeClr val="dk1"/>
              </a:solidFill>
              <a:effectLst/>
              <a:latin typeface="+mn-lt"/>
              <a:ea typeface="+mn-ea"/>
              <a:cs typeface="+mn-cs"/>
            </a:rPr>
            <a:t>　しかしながら、依然膨大な起債残高を抱えており、多額の公債費負担は続き、また公営企業や一部事務組合の事業に関する借入も出てきており、全体としては公債費比率はは減少傾向にあるものの、高い水準は続い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）が減少となっているが、それ以上に将来負担額（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）が減少しているため、将来負担比率の分子は減となっている。</a:t>
          </a:r>
          <a:endParaRPr lang="ja-JP" altLang="ja-JP" sz="1400">
            <a:effectLst/>
          </a:endParaRPr>
        </a:p>
        <a:p>
          <a:pPr rtl="0"/>
          <a:r>
            <a:rPr lang="ja-JP" altLang="ja-JP" sz="1100" b="0" i="0" baseline="0">
              <a:solidFill>
                <a:schemeClr val="dk1"/>
              </a:solidFill>
              <a:effectLst/>
              <a:latin typeface="+mn-lt"/>
              <a:ea typeface="+mn-ea"/>
              <a:cs typeface="+mn-cs"/>
            </a:rPr>
            <a:t>　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）に占める割合が高い地方債現在高については、新規発行の抑制及び繰上償還の実施により残高は減少しており、</a:t>
          </a:r>
          <a:r>
            <a:rPr lang="ja-JP" altLang="en-US" sz="1100" b="0" i="0" baseline="0">
              <a:solidFill>
                <a:schemeClr val="dk1"/>
              </a:solidFill>
              <a:effectLst/>
              <a:latin typeface="+mn-lt"/>
              <a:ea typeface="+mn-ea"/>
              <a:cs typeface="+mn-cs"/>
            </a:rPr>
            <a:t>職員数も減少していることから退職手当負担見込額も減少している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a:solidFill>
                <a:schemeClr val="dk1"/>
              </a:solidFill>
              <a:effectLst/>
              <a:latin typeface="+mn-lt"/>
              <a:ea typeface="+mn-ea"/>
              <a:cs typeface="+mn-cs"/>
            </a:rPr>
            <a:t>　財政調整基金の積み立てなどにより、充当可能基金が増加したのも、比率分子の減に繋がっているが、急激な地方財残高の減少は望めないため、将来負担比率の分子は大幅には減少していかない見込み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E33" sqref="BE33:BF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7227034</v>
      </c>
      <c r="BO4" s="349"/>
      <c r="BP4" s="349"/>
      <c r="BQ4" s="349"/>
      <c r="BR4" s="349"/>
      <c r="BS4" s="349"/>
      <c r="BT4" s="349"/>
      <c r="BU4" s="350"/>
      <c r="BV4" s="348">
        <v>6977710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7098081</v>
      </c>
      <c r="BO5" s="386"/>
      <c r="BP5" s="386"/>
      <c r="BQ5" s="386"/>
      <c r="BR5" s="386"/>
      <c r="BS5" s="386"/>
      <c r="BT5" s="386"/>
      <c r="BU5" s="387"/>
      <c r="BV5" s="385">
        <v>6741408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97.5</v>
      </c>
      <c r="CU5" s="383"/>
      <c r="CV5" s="383"/>
      <c r="CW5" s="383"/>
      <c r="CX5" s="383"/>
      <c r="CY5" s="383"/>
      <c r="CZ5" s="383"/>
      <c r="DA5" s="384"/>
      <c r="DB5" s="382">
        <v>95.2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128953</v>
      </c>
      <c r="BO6" s="386"/>
      <c r="BP6" s="386"/>
      <c r="BQ6" s="386"/>
      <c r="BR6" s="386"/>
      <c r="BS6" s="386"/>
      <c r="BT6" s="386"/>
      <c r="BU6" s="387"/>
      <c r="BV6" s="385">
        <v>236302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102.8</v>
      </c>
      <c r="CU6" s="423"/>
      <c r="CV6" s="423"/>
      <c r="CW6" s="423"/>
      <c r="CX6" s="423"/>
      <c r="CY6" s="423"/>
      <c r="CZ6" s="423"/>
      <c r="DA6" s="424"/>
      <c r="DB6" s="422">
        <v>100.4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17496</v>
      </c>
      <c r="BO7" s="386"/>
      <c r="BP7" s="386"/>
      <c r="BQ7" s="386"/>
      <c r="BR7" s="386"/>
      <c r="BS7" s="386"/>
      <c r="BT7" s="386"/>
      <c r="BU7" s="387"/>
      <c r="BV7" s="385">
        <v>146621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4530798</v>
      </c>
      <c r="CU7" s="386"/>
      <c r="CV7" s="386"/>
      <c r="CW7" s="386"/>
      <c r="CX7" s="386"/>
      <c r="CY7" s="386"/>
      <c r="CZ7" s="386"/>
      <c r="DA7" s="387"/>
      <c r="DB7" s="385">
        <v>4708747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111457</v>
      </c>
      <c r="BO8" s="386"/>
      <c r="BP8" s="386"/>
      <c r="BQ8" s="386"/>
      <c r="BR8" s="386"/>
      <c r="BS8" s="386"/>
      <c r="BT8" s="386"/>
      <c r="BU8" s="387"/>
      <c r="BV8" s="385">
        <v>89681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11449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21776</v>
      </c>
      <c r="BO9" s="386"/>
      <c r="BP9" s="386"/>
      <c r="BQ9" s="386"/>
      <c r="BR9" s="386"/>
      <c r="BS9" s="386"/>
      <c r="BT9" s="386"/>
      <c r="BU9" s="387"/>
      <c r="BV9" s="385">
        <v>82381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23.2</v>
      </c>
      <c r="CU9" s="383"/>
      <c r="CV9" s="383"/>
      <c r="CW9" s="383"/>
      <c r="CX9" s="383"/>
      <c r="CY9" s="383"/>
      <c r="CZ9" s="383"/>
      <c r="DA9" s="384"/>
      <c r="DB9" s="382">
        <v>25.3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12662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83585</v>
      </c>
      <c r="BO10" s="386"/>
      <c r="BP10" s="386"/>
      <c r="BQ10" s="386"/>
      <c r="BR10" s="386"/>
      <c r="BS10" s="386"/>
      <c r="BT10" s="386"/>
      <c r="BU10" s="387"/>
      <c r="BV10" s="385">
        <v>31110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135134</v>
      </c>
      <c r="BO11" s="386"/>
      <c r="BP11" s="386"/>
      <c r="BQ11" s="386"/>
      <c r="BR11" s="386"/>
      <c r="BS11" s="386"/>
      <c r="BT11" s="386"/>
      <c r="BU11" s="387"/>
      <c r="BV11" s="385">
        <v>171791</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11019</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10995</v>
      </c>
      <c r="S13" s="467"/>
      <c r="T13" s="467"/>
      <c r="U13" s="467"/>
      <c r="V13" s="468"/>
      <c r="W13" s="401" t="s">
        <v>125</v>
      </c>
      <c r="X13" s="402"/>
      <c r="Y13" s="402"/>
      <c r="Z13" s="402"/>
      <c r="AA13" s="402"/>
      <c r="AB13" s="392"/>
      <c r="AC13" s="436">
        <v>1171</v>
      </c>
      <c r="AD13" s="437"/>
      <c r="AE13" s="437"/>
      <c r="AF13" s="437"/>
      <c r="AG13" s="476"/>
      <c r="AH13" s="436">
        <v>1390</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240495</v>
      </c>
      <c r="BO13" s="386"/>
      <c r="BP13" s="386"/>
      <c r="BQ13" s="386"/>
      <c r="BR13" s="386"/>
      <c r="BS13" s="386"/>
      <c r="BT13" s="386"/>
      <c r="BU13" s="387"/>
      <c r="BV13" s="385">
        <v>285282</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18.5</v>
      </c>
      <c r="CU13" s="383"/>
      <c r="CV13" s="383"/>
      <c r="CW13" s="383"/>
      <c r="CX13" s="383"/>
      <c r="CY13" s="383"/>
      <c r="CZ13" s="383"/>
      <c r="DA13" s="384"/>
      <c r="DB13" s="382">
        <v>19.7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11302</v>
      </c>
      <c r="S14" s="467"/>
      <c r="T14" s="467"/>
      <c r="U14" s="467"/>
      <c r="V14" s="468"/>
      <c r="W14" s="375"/>
      <c r="X14" s="376"/>
      <c r="Y14" s="376"/>
      <c r="Z14" s="376"/>
      <c r="AA14" s="376"/>
      <c r="AB14" s="365"/>
      <c r="AC14" s="469">
        <v>23.2</v>
      </c>
      <c r="AD14" s="470"/>
      <c r="AE14" s="470"/>
      <c r="AF14" s="470"/>
      <c r="AG14" s="471"/>
      <c r="AH14" s="469">
        <v>24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225.3</v>
      </c>
      <c r="CU14" s="481"/>
      <c r="CV14" s="481"/>
      <c r="CW14" s="481"/>
      <c r="CX14" s="481"/>
      <c r="CY14" s="481"/>
      <c r="CZ14" s="481"/>
      <c r="DA14" s="482"/>
      <c r="DB14" s="480">
        <v>237.4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11279</v>
      </c>
      <c r="S15" s="467"/>
      <c r="T15" s="467"/>
      <c r="U15" s="467"/>
      <c r="V15" s="468"/>
      <c r="W15" s="401" t="s">
        <v>132</v>
      </c>
      <c r="X15" s="402"/>
      <c r="Y15" s="402"/>
      <c r="Z15" s="402"/>
      <c r="AA15" s="402"/>
      <c r="AB15" s="392"/>
      <c r="AC15" s="436">
        <v>953</v>
      </c>
      <c r="AD15" s="437"/>
      <c r="AE15" s="437"/>
      <c r="AF15" s="437"/>
      <c r="AG15" s="476"/>
      <c r="AH15" s="436">
        <v>1227</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769456</v>
      </c>
      <c r="BO15" s="349"/>
      <c r="BP15" s="349"/>
      <c r="BQ15" s="349"/>
      <c r="BR15" s="349"/>
      <c r="BS15" s="349"/>
      <c r="BT15" s="349"/>
      <c r="BU15" s="350"/>
      <c r="BV15" s="348">
        <v>760593</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18.8</v>
      </c>
      <c r="AD16" s="470"/>
      <c r="AE16" s="470"/>
      <c r="AF16" s="470"/>
      <c r="AG16" s="471"/>
      <c r="AH16" s="469">
        <v>21.2</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4092494</v>
      </c>
      <c r="BO16" s="386"/>
      <c r="BP16" s="386"/>
      <c r="BQ16" s="386"/>
      <c r="BR16" s="386"/>
      <c r="BS16" s="386"/>
      <c r="BT16" s="386"/>
      <c r="BU16" s="387"/>
      <c r="BV16" s="385">
        <v>4255470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2934</v>
      </c>
      <c r="AD17" s="437"/>
      <c r="AE17" s="437"/>
      <c r="AF17" s="437"/>
      <c r="AG17" s="476"/>
      <c r="AH17" s="436">
        <v>3166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973212</v>
      </c>
      <c r="BO17" s="386"/>
      <c r="BP17" s="386"/>
      <c r="BQ17" s="386"/>
      <c r="BR17" s="386"/>
      <c r="BS17" s="386"/>
      <c r="BT17" s="386"/>
      <c r="BU17" s="387"/>
      <c r="BV17" s="385">
        <v>965850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343.08</v>
      </c>
      <c r="M18" s="498"/>
      <c r="N18" s="498"/>
      <c r="O18" s="498"/>
      <c r="P18" s="498"/>
      <c r="Q18" s="498"/>
      <c r="R18" s="499"/>
      <c r="S18" s="499"/>
      <c r="T18" s="499"/>
      <c r="U18" s="499"/>
      <c r="V18" s="500"/>
      <c r="W18" s="403"/>
      <c r="X18" s="404"/>
      <c r="Y18" s="404"/>
      <c r="Z18" s="404"/>
      <c r="AA18" s="404"/>
      <c r="AB18" s="395"/>
      <c r="AC18" s="501">
        <v>58</v>
      </c>
      <c r="AD18" s="502"/>
      <c r="AE18" s="502"/>
      <c r="AF18" s="502"/>
      <c r="AG18" s="503"/>
      <c r="AH18" s="501">
        <v>54.7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4466149</v>
      </c>
      <c r="BO18" s="386"/>
      <c r="BP18" s="386"/>
      <c r="BQ18" s="386"/>
      <c r="BR18" s="386"/>
      <c r="BS18" s="386"/>
      <c r="BT18" s="386"/>
      <c r="BU18" s="387"/>
      <c r="BV18" s="385">
        <v>4528350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5248025</v>
      </c>
      <c r="BO19" s="386"/>
      <c r="BP19" s="386"/>
      <c r="BQ19" s="386"/>
      <c r="BR19" s="386"/>
      <c r="BS19" s="386"/>
      <c r="BT19" s="386"/>
      <c r="BU19" s="387"/>
      <c r="BV19" s="385">
        <v>5305171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4095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10557138</v>
      </c>
      <c r="BO23" s="386"/>
      <c r="BP23" s="386"/>
      <c r="BQ23" s="386"/>
      <c r="BR23" s="386"/>
      <c r="BS23" s="386"/>
      <c r="BT23" s="386"/>
      <c r="BU23" s="387"/>
      <c r="BV23" s="385">
        <v>11000943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4949</v>
      </c>
      <c r="R24" s="437"/>
      <c r="S24" s="437"/>
      <c r="T24" s="437"/>
      <c r="U24" s="437"/>
      <c r="V24" s="476"/>
      <c r="W24" s="531"/>
      <c r="X24" s="519"/>
      <c r="Y24" s="520"/>
      <c r="Z24" s="435" t="s">
        <v>155</v>
      </c>
      <c r="AA24" s="415"/>
      <c r="AB24" s="415"/>
      <c r="AC24" s="415"/>
      <c r="AD24" s="415"/>
      <c r="AE24" s="415"/>
      <c r="AF24" s="415"/>
      <c r="AG24" s="416"/>
      <c r="AH24" s="436">
        <v>131</v>
      </c>
      <c r="AI24" s="437"/>
      <c r="AJ24" s="437"/>
      <c r="AK24" s="437"/>
      <c r="AL24" s="476"/>
      <c r="AM24" s="436">
        <v>434003</v>
      </c>
      <c r="AN24" s="437"/>
      <c r="AO24" s="437"/>
      <c r="AP24" s="437"/>
      <c r="AQ24" s="437"/>
      <c r="AR24" s="476"/>
      <c r="AS24" s="436">
        <v>3313</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5211383</v>
      </c>
      <c r="BO24" s="386"/>
      <c r="BP24" s="386"/>
      <c r="BQ24" s="386"/>
      <c r="BR24" s="386"/>
      <c r="BS24" s="386"/>
      <c r="BT24" s="386"/>
      <c r="BU24" s="387"/>
      <c r="BV24" s="385">
        <v>5210414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5650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24656</v>
      </c>
      <c r="BO25" s="349"/>
      <c r="BP25" s="349"/>
      <c r="BQ25" s="349"/>
      <c r="BR25" s="349"/>
      <c r="BS25" s="349"/>
      <c r="BT25" s="349"/>
      <c r="BU25" s="350"/>
      <c r="BV25" s="348">
        <v>46123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5090</v>
      </c>
      <c r="R26" s="437"/>
      <c r="S26" s="437"/>
      <c r="T26" s="437"/>
      <c r="U26" s="437"/>
      <c r="V26" s="476"/>
      <c r="W26" s="531"/>
      <c r="X26" s="519"/>
      <c r="Y26" s="520"/>
      <c r="Z26" s="435" t="s">
        <v>161</v>
      </c>
      <c r="AA26" s="541"/>
      <c r="AB26" s="541"/>
      <c r="AC26" s="541"/>
      <c r="AD26" s="541"/>
      <c r="AE26" s="541"/>
      <c r="AF26" s="541"/>
      <c r="AG26" s="542"/>
      <c r="AH26" s="436">
        <v>1</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1990</v>
      </c>
      <c r="R27" s="437"/>
      <c r="S27" s="437"/>
      <c r="T27" s="437"/>
      <c r="U27" s="437"/>
      <c r="V27" s="476"/>
      <c r="W27" s="531"/>
      <c r="X27" s="519"/>
      <c r="Y27" s="520"/>
      <c r="Z27" s="435" t="s">
        <v>165</v>
      </c>
      <c r="AA27" s="415"/>
      <c r="AB27" s="415"/>
      <c r="AC27" s="415"/>
      <c r="AD27" s="415"/>
      <c r="AE27" s="415"/>
      <c r="AF27" s="415"/>
      <c r="AG27" s="416"/>
      <c r="AH27" s="436">
        <v>1</v>
      </c>
      <c r="AI27" s="437"/>
      <c r="AJ27" s="437"/>
      <c r="AK27" s="437"/>
      <c r="AL27" s="476"/>
      <c r="AM27" s="436" t="s">
        <v>162</v>
      </c>
      <c r="AN27" s="437"/>
      <c r="AO27" s="437"/>
      <c r="AP27" s="437"/>
      <c r="AQ27" s="437"/>
      <c r="AR27" s="476"/>
      <c r="AS27" s="436" t="s">
        <v>162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1710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160385</v>
      </c>
      <c r="BO28" s="349"/>
      <c r="BP28" s="349"/>
      <c r="BQ28" s="349"/>
      <c r="BR28" s="349"/>
      <c r="BS28" s="349"/>
      <c r="BT28" s="349"/>
      <c r="BU28" s="350"/>
      <c r="BV28" s="348">
        <v>32800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10</v>
      </c>
      <c r="M29" s="437"/>
      <c r="N29" s="437"/>
      <c r="O29" s="437"/>
      <c r="P29" s="476"/>
      <c r="Q29" s="436">
        <v>1640</v>
      </c>
      <c r="R29" s="437"/>
      <c r="S29" s="437"/>
      <c r="T29" s="437"/>
      <c r="U29" s="437"/>
      <c r="V29" s="476"/>
      <c r="W29" s="532"/>
      <c r="X29" s="533"/>
      <c r="Y29" s="534"/>
      <c r="Z29" s="435" t="s">
        <v>172</v>
      </c>
      <c r="AA29" s="415"/>
      <c r="AB29" s="415"/>
      <c r="AC29" s="415"/>
      <c r="AD29" s="415"/>
      <c r="AE29" s="415"/>
      <c r="AF29" s="415"/>
      <c r="AG29" s="416"/>
      <c r="AH29" s="436">
        <v>132</v>
      </c>
      <c r="AI29" s="437"/>
      <c r="AJ29" s="437"/>
      <c r="AK29" s="437"/>
      <c r="AL29" s="476"/>
      <c r="AM29" s="436">
        <v>436695</v>
      </c>
      <c r="AN29" s="437"/>
      <c r="AO29" s="437"/>
      <c r="AP29" s="437"/>
      <c r="AQ29" s="437"/>
      <c r="AR29" s="476"/>
      <c r="AS29" s="436">
        <v>3308</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26842</v>
      </c>
      <c r="BO29" s="386"/>
      <c r="BP29" s="386"/>
      <c r="BQ29" s="386"/>
      <c r="BR29" s="386"/>
      <c r="BS29" s="386"/>
      <c r="BT29" s="386"/>
      <c r="BU29" s="387"/>
      <c r="BV29" s="385">
        <v>26842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92.9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13066</v>
      </c>
      <c r="BO30" s="555"/>
      <c r="BP30" s="555"/>
      <c r="BQ30" s="555"/>
      <c r="BR30" s="555"/>
      <c r="BS30" s="555"/>
      <c r="BT30" s="555"/>
      <c r="BU30" s="556"/>
      <c r="BV30" s="554">
        <v>13062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西海岸衛生処理組合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墓地公園事業特別会計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鰺ヶ沢地区消防事務組合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小規模水道事業特別会計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IF('各会計、関係団体の財政状況及び健全化判断比率'!B34="","",'各会計、関係団体の財政状況及び健全化判断比率'!B34)</f>
        <v>農業集落排水事業特別会計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西北五広域福祉事務組合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水産業振興事業特別会計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つがる西北五広域連合（一般会計）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つがる西北五広域連合（病院事業会計）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青森県後期高齢者医療広域連合（一般会計）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青森県後期高齢者医療広域連合（後期高齢者医療特別会計）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青森県市町村総合事務組合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青森県市町村職員退職手当組合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青森県交通災害共済組合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14"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12279</v>
      </c>
      <c r="J41" s="83">
        <v>12298</v>
      </c>
      <c r="K41" s="83">
        <v>11397</v>
      </c>
      <c r="L41" s="83">
        <v>11001</v>
      </c>
      <c r="M41" s="84">
        <v>10557</v>
      </c>
    </row>
    <row r="42" spans="2:13" ht="27.75" customHeight="1">
      <c r="B42" s="1171"/>
      <c r="C42" s="1172"/>
      <c r="D42" s="85"/>
      <c r="E42" s="1177" t="s">
        <v>26</v>
      </c>
      <c r="F42" s="1177"/>
      <c r="G42" s="1177"/>
      <c r="H42" s="1178"/>
      <c r="I42" s="86">
        <v>44</v>
      </c>
      <c r="J42" s="87">
        <v>38</v>
      </c>
      <c r="K42" s="87">
        <v>32</v>
      </c>
      <c r="L42" s="87">
        <v>25</v>
      </c>
      <c r="M42" s="88">
        <v>19</v>
      </c>
    </row>
    <row r="43" spans="2:13" ht="27.75" customHeight="1">
      <c r="B43" s="1171"/>
      <c r="C43" s="1172"/>
      <c r="D43" s="85"/>
      <c r="E43" s="1177" t="s">
        <v>27</v>
      </c>
      <c r="F43" s="1177"/>
      <c r="G43" s="1177"/>
      <c r="H43" s="1178"/>
      <c r="I43" s="86">
        <v>5245</v>
      </c>
      <c r="J43" s="87">
        <v>4696</v>
      </c>
      <c r="K43" s="87">
        <v>4581</v>
      </c>
      <c r="L43" s="87">
        <v>4308</v>
      </c>
      <c r="M43" s="88">
        <v>4099</v>
      </c>
    </row>
    <row r="44" spans="2:13" ht="27.75" customHeight="1">
      <c r="B44" s="1171"/>
      <c r="C44" s="1172"/>
      <c r="D44" s="85"/>
      <c r="E44" s="1177" t="s">
        <v>28</v>
      </c>
      <c r="F44" s="1177"/>
      <c r="G44" s="1177"/>
      <c r="H44" s="1178"/>
      <c r="I44" s="86">
        <v>632</v>
      </c>
      <c r="J44" s="87">
        <v>493</v>
      </c>
      <c r="K44" s="87">
        <v>482</v>
      </c>
      <c r="L44" s="87">
        <v>531</v>
      </c>
      <c r="M44" s="88">
        <v>424</v>
      </c>
    </row>
    <row r="45" spans="2:13" ht="27.75" customHeight="1">
      <c r="B45" s="1171"/>
      <c r="C45" s="1172"/>
      <c r="D45" s="85"/>
      <c r="E45" s="1177" t="s">
        <v>29</v>
      </c>
      <c r="F45" s="1177"/>
      <c r="G45" s="1177"/>
      <c r="H45" s="1178"/>
      <c r="I45" s="86">
        <v>1277</v>
      </c>
      <c r="J45" s="87">
        <v>1223</v>
      </c>
      <c r="K45" s="87">
        <v>1309</v>
      </c>
      <c r="L45" s="87">
        <v>1233</v>
      </c>
      <c r="M45" s="88">
        <v>1107</v>
      </c>
    </row>
    <row r="46" spans="2:13" ht="27.75" customHeight="1">
      <c r="B46" s="1171"/>
      <c r="C46" s="1172"/>
      <c r="D46" s="85"/>
      <c r="E46" s="1177" t="s">
        <v>30</v>
      </c>
      <c r="F46" s="1177"/>
      <c r="G46" s="1177"/>
      <c r="H46" s="1178"/>
      <c r="I46" s="86">
        <v>23</v>
      </c>
      <c r="J46" s="87">
        <v>24</v>
      </c>
      <c r="K46" s="87">
        <v>24</v>
      </c>
      <c r="L46" s="87" t="s">
        <v>483</v>
      </c>
      <c r="M46" s="88" t="s">
        <v>483</v>
      </c>
    </row>
    <row r="47" spans="2:13" ht="27.75" customHeight="1">
      <c r="B47" s="1171"/>
      <c r="C47" s="1172"/>
      <c r="D47" s="85"/>
      <c r="E47" s="1177" t="s">
        <v>31</v>
      </c>
      <c r="F47" s="1177"/>
      <c r="G47" s="1177"/>
      <c r="H47" s="1178"/>
      <c r="I47" s="86">
        <v>352</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23</v>
      </c>
      <c r="J49" s="87">
        <v>55</v>
      </c>
      <c r="K49" s="87">
        <v>80</v>
      </c>
      <c r="L49" s="87">
        <v>184</v>
      </c>
      <c r="M49" s="88">
        <v>330</v>
      </c>
    </row>
    <row r="50" spans="2:13" ht="27.75" customHeight="1">
      <c r="B50" s="1171"/>
      <c r="C50" s="1172"/>
      <c r="D50" s="85"/>
      <c r="E50" s="1177" t="s">
        <v>35</v>
      </c>
      <c r="F50" s="1177"/>
      <c r="G50" s="1177"/>
      <c r="H50" s="1178"/>
      <c r="I50" s="86">
        <v>494</v>
      </c>
      <c r="J50" s="87">
        <v>450</v>
      </c>
      <c r="K50" s="87">
        <v>385</v>
      </c>
      <c r="L50" s="87">
        <v>308</v>
      </c>
      <c r="M50" s="88">
        <v>255</v>
      </c>
    </row>
    <row r="51" spans="2:13" ht="27.75" customHeight="1">
      <c r="B51" s="1173"/>
      <c r="C51" s="1174"/>
      <c r="D51" s="85"/>
      <c r="E51" s="1177" t="s">
        <v>36</v>
      </c>
      <c r="F51" s="1177"/>
      <c r="G51" s="1177"/>
      <c r="H51" s="1178"/>
      <c r="I51" s="86">
        <v>8534</v>
      </c>
      <c r="J51" s="87">
        <v>8047</v>
      </c>
      <c r="K51" s="87">
        <v>7695</v>
      </c>
      <c r="L51" s="87">
        <v>7586</v>
      </c>
      <c r="M51" s="88">
        <v>7400</v>
      </c>
    </row>
    <row r="52" spans="2:13" ht="27.75" customHeight="1" thickBot="1">
      <c r="B52" s="1181" t="s">
        <v>37</v>
      </c>
      <c r="C52" s="1182"/>
      <c r="D52" s="90"/>
      <c r="E52" s="1183" t="s">
        <v>38</v>
      </c>
      <c r="F52" s="1183"/>
      <c r="G52" s="1183"/>
      <c r="H52" s="1184"/>
      <c r="I52" s="91">
        <v>10801</v>
      </c>
      <c r="J52" s="92">
        <v>10220</v>
      </c>
      <c r="K52" s="92">
        <v>9665</v>
      </c>
      <c r="L52" s="92">
        <v>9019</v>
      </c>
      <c r="M52" s="93">
        <v>8221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68045</v>
      </c>
      <c r="E3" s="116"/>
      <c r="F3" s="117">
        <v>147869</v>
      </c>
      <c r="G3" s="118"/>
      <c r="H3" s="119"/>
    </row>
    <row r="4" spans="1:8">
      <c r="A4" s="120"/>
      <c r="B4" s="121"/>
      <c r="C4" s="122"/>
      <c r="D4" s="123">
        <v>16515</v>
      </c>
      <c r="E4" s="124"/>
      <c r="F4" s="125">
        <v>63271</v>
      </c>
      <c r="G4" s="126"/>
      <c r="H4" s="127"/>
    </row>
    <row r="5" spans="1:8">
      <c r="A5" s="108" t="s">
        <v>515</v>
      </c>
      <c r="B5" s="113"/>
      <c r="C5" s="114"/>
      <c r="D5" s="115">
        <v>27097</v>
      </c>
      <c r="E5" s="116"/>
      <c r="F5" s="117">
        <v>117242</v>
      </c>
      <c r="G5" s="118"/>
      <c r="H5" s="119"/>
    </row>
    <row r="6" spans="1:8">
      <c r="A6" s="120"/>
      <c r="B6" s="121"/>
      <c r="C6" s="122"/>
      <c r="D6" s="123">
        <v>8613</v>
      </c>
      <c r="E6" s="124"/>
      <c r="F6" s="125">
        <v>59388</v>
      </c>
      <c r="G6" s="126"/>
      <c r="H6" s="127"/>
    </row>
    <row r="7" spans="1:8">
      <c r="A7" s="108" t="s">
        <v>516</v>
      </c>
      <c r="B7" s="113"/>
      <c r="C7" s="114"/>
      <c r="D7" s="115">
        <v>8859</v>
      </c>
      <c r="E7" s="116"/>
      <c r="F7" s="117">
        <v>114097</v>
      </c>
      <c r="G7" s="118"/>
      <c r="H7" s="119"/>
    </row>
    <row r="8" spans="1:8">
      <c r="A8" s="120"/>
      <c r="B8" s="121"/>
      <c r="C8" s="122"/>
      <c r="D8" s="123">
        <v>5516</v>
      </c>
      <c r="E8" s="124"/>
      <c r="F8" s="125">
        <v>61630</v>
      </c>
      <c r="G8" s="126"/>
      <c r="H8" s="127"/>
    </row>
    <row r="9" spans="1:8">
      <c r="A9" s="108" t="s">
        <v>517</v>
      </c>
      <c r="B9" s="113"/>
      <c r="C9" s="114"/>
      <c r="D9" s="115">
        <v>18288</v>
      </c>
      <c r="E9" s="116"/>
      <c r="F9" s="117">
        <v>136577</v>
      </c>
      <c r="G9" s="118"/>
      <c r="H9" s="119"/>
    </row>
    <row r="10" spans="1:8">
      <c r="A10" s="120"/>
      <c r="B10" s="121"/>
      <c r="C10" s="122"/>
      <c r="D10" s="123">
        <v>6385</v>
      </c>
      <c r="E10" s="124"/>
      <c r="F10" s="125">
        <v>59645</v>
      </c>
      <c r="G10" s="126"/>
      <c r="H10" s="127"/>
    </row>
    <row r="11" spans="1:8">
      <c r="A11" s="108" t="s">
        <v>518</v>
      </c>
      <c r="B11" s="113"/>
      <c r="C11" s="114"/>
      <c r="D11" s="115">
        <v>25299</v>
      </c>
      <c r="E11" s="116"/>
      <c r="F11" s="117">
        <v>132212</v>
      </c>
      <c r="G11" s="118"/>
      <c r="H11" s="119"/>
    </row>
    <row r="12" spans="1:8">
      <c r="A12" s="120"/>
      <c r="B12" s="121"/>
      <c r="C12" s="128"/>
      <c r="D12" s="123">
        <v>16501</v>
      </c>
      <c r="E12" s="124"/>
      <c r="F12" s="125">
        <v>67114</v>
      </c>
      <c r="G12" s="126"/>
      <c r="H12" s="127"/>
    </row>
    <row r="13" spans="1:8">
      <c r="A13" s="108"/>
      <c r="B13" s="113"/>
      <c r="C13" s="129"/>
      <c r="D13" s="130">
        <v>29518</v>
      </c>
      <c r="E13" s="131"/>
      <c r="F13" s="132">
        <v>129599</v>
      </c>
      <c r="G13" s="133"/>
      <c r="H13" s="119"/>
    </row>
    <row r="14" spans="1:8">
      <c r="A14" s="120"/>
      <c r="B14" s="121"/>
      <c r="C14" s="122"/>
      <c r="D14" s="123">
        <v>10706</v>
      </c>
      <c r="E14" s="124"/>
      <c r="F14" s="125">
        <v>62210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-8.5</v>
      </c>
      <c r="C19" s="134">
        <f>ROUND(VALUE(SUBSTITUTE(実質収支比率等に係る経年分析!G$48,"▲","-")),2)</f>
        <v>-2.68</v>
      </c>
      <c r="D19" s="134">
        <f>ROUND(VALUE(SUBSTITUTE(実質収支比率等に係る経年分析!H$48,"▲","-")),2)</f>
        <v>0.15</v>
      </c>
      <c r="E19" s="134">
        <f>ROUND(VALUE(SUBSTITUTE(実質収支比率等に係る経年分析!I$48,"▲","-")),2)</f>
        <v>1.9</v>
      </c>
      <c r="F19" s="134">
        <f>ROUND(VALUE(SUBSTITUTE(実質収支比率等に係る経年分析!J$48,"▲","-")),2)</f>
        <v>2.46</v>
      </c>
    </row>
    <row r="20" spans="1:11">
      <c r="A20" s="134" t="s">
        <v>43</v>
      </c>
      <c r="B20" s="134">
        <f>ROUND(VALUE(SUBSTITUTE(実質収支比率等に係る経年分析!F$47,"▲","-")),2)</f>
        <v>0</v>
      </c>
      <c r="C20" s="134">
        <f>ROUND(VALUE(SUBSTITUTE(実質収支比率等に係る経年分析!G$47,"▲","-")),2)</f>
        <v>0</v>
      </c>
      <c r="D20" s="134">
        <f>ROUND(VALUE(SUBSTITUTE(実質収支比率等に係る経年分析!H$47,"▲","-")),2)</f>
        <v>0</v>
      </c>
      <c r="E20" s="134">
        <f>ROUND(VALUE(SUBSTITUTE(実質収支比率等に係る経年分析!I$47,"▲","-")),2)</f>
        <v>0.7</v>
      </c>
      <c r="F20" s="134">
        <f>ROUND(VALUE(SUBSTITUTE(実質収支比率等に係る経年分析!J$47,"▲","-")),2)</f>
        <v>3.54</v>
      </c>
    </row>
    <row r="21" spans="1:11">
      <c r="A21" s="134" t="s">
        <v>44</v>
      </c>
      <c r="B21" s="134">
        <f>IF(ISNUMBER(VALUE(SUBSTITUTE(実質収支比率等に係る経年分析!F$49,"▲","-"))),ROUND(VALUE(SUBSTITUTE(実質収支比率等に係る経年分析!F$49,"▲","-")),2),NA())</f>
        <v>7.5</v>
      </c>
      <c r="C21" s="134">
        <f>IF(ISNUMBER(VALUE(SUBSTITUTE(実質収支比率等に係る経年分析!G$49,"▲","-"))),ROUND(VALUE(SUBSTITUTE(実質収支比率等に係る経年分析!G$49,"▲","-")),2),NA())</f>
        <v>12.76</v>
      </c>
      <c r="D21" s="134">
        <f>IF(ISNUMBER(VALUE(SUBSTITUTE(実質収支比率等に係る経年分析!H$49,"▲","-"))),ROUND(VALUE(SUBSTITUTE(実質収支比率等に係る経年分析!H$49,"▲","-")),2),NA())</f>
        <v>8.49</v>
      </c>
      <c r="E21" s="134">
        <f>IF(ISNUMBER(VALUE(SUBSTITUTE(実質収支比率等に係る経年分析!I$49,"▲","-"))),ROUND(VALUE(SUBSTITUTE(実質収支比率等に係る経年分析!I$49,"▲","-")),2),NA())</f>
        <v>6.06</v>
      </c>
      <c r="F21" s="134">
        <f>IF(ISNUMBER(VALUE(SUBSTITUTE(実質収支比率等に係る経年分析!J$49,"▲","-"))),ROUND(VALUE(SUBSTITUTE(実質収支比率等に係る経年分析!J$49,"▲","-")),2),NA())</f>
        <v>5.31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1.79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小規模水道事業特別会計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公共下水道事業特別会計</v>
      </c>
      <c r="B30" s="135">
        <f>IF(ROUND(VALUE(SUBSTITUTE(連結実質赤字比率に係る赤字・黒字の構成分析!F$40,"▲", "-")), 2) &lt; 0, ABS(ROUND(VALUE(SUBSTITUTE(連結実質赤字比率に係る赤字・黒字の構成分析!F$40,"▲", "-")), 2)), NA())</f>
        <v>0.01</v>
      </c>
      <c r="C30" s="135" t="e">
        <f>IF(ROUND(VALUE(SUBSTITUTE(連結実質赤字比率に係る赤字・黒字の構成分析!F$40,"▲", "-")), 2) &gt;= 0, ABS(ROUND(VALUE(SUBSTITUTE(連結実質赤字比率に係る赤字・黒字の構成分析!F$40,"▲", "-")), 2)), NA())</f>
        <v>#N/A</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1.32</v>
      </c>
    </row>
    <row r="36" spans="1:16">
      <c r="A36" s="135" t="str">
        <f>IF(連結実質赤字比率に係る赤字・黒字の構成分析!C$34="",NA(),連結実質赤字比率に係る赤字・黒字の構成分析!C$34)</f>
        <v>一般会計</v>
      </c>
      <c r="B36" s="135">
        <f>IF(ROUND(VALUE(SUBSTITUTE(連結実質赤字比率に係る赤字・黒字の構成分析!F$34,"▲", "-")), 2) &lt; 0, ABS(ROUND(VALUE(SUBSTITUTE(連結実質赤字比率に係る赤字・黒字の構成分析!F$34,"▲", "-")), 2)), NA())</f>
        <v>8.5500000000000007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2.78</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2.4300000000000002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1069</v>
      </c>
      <c r="E42" s="136"/>
      <c r="F42" s="136"/>
      <c r="G42" s="136">
        <f>'実質公債費比率（分子）の構造'!L$52</f>
        <v>1009</v>
      </c>
      <c r="H42" s="136"/>
      <c r="I42" s="136"/>
      <c r="J42" s="136">
        <f>'実質公債費比率（分子）の構造'!M$52</f>
        <v>983</v>
      </c>
      <c r="K42" s="136"/>
      <c r="L42" s="136"/>
      <c r="M42" s="136">
        <f>'実質公債費比率（分子）の構造'!N$52</f>
        <v>937</v>
      </c>
      <c r="N42" s="136"/>
      <c r="O42" s="136"/>
      <c r="P42" s="136">
        <f>'実質公債費比率（分子）の構造'!O$52</f>
        <v>910</v>
      </c>
    </row>
    <row r="43" spans="1:16">
      <c r="A43" s="136" t="s">
        <v>52</v>
      </c>
      <c r="B43" s="136">
        <f>'実質公債費比率（分子）の構造'!K$51</f>
        <v>3</v>
      </c>
      <c r="C43" s="136"/>
      <c r="D43" s="136"/>
      <c r="E43" s="136">
        <f>'実質公債費比率（分子）の構造'!L$51</f>
        <v>4</v>
      </c>
      <c r="F43" s="136"/>
      <c r="G43" s="136"/>
      <c r="H43" s="136">
        <f>'実質公債費比率（分子）の構造'!M$51</f>
        <v>1</v>
      </c>
      <c r="I43" s="136"/>
      <c r="J43" s="136"/>
      <c r="K43" s="136">
        <f>'実質公債費比率（分子）の構造'!N$51</f>
        <v>1</v>
      </c>
      <c r="L43" s="136"/>
      <c r="M43" s="136"/>
      <c r="N43" s="136">
        <f>'実質公債費比率（分子）の構造'!O$51</f>
        <v>2</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10</v>
      </c>
      <c r="L44" s="136"/>
      <c r="M44" s="136"/>
      <c r="N44" s="136">
        <f>'実質公債費比率（分子）の構造'!O$50</f>
        <v>4</v>
      </c>
      <c r="O44" s="136"/>
      <c r="P44" s="136"/>
    </row>
    <row r="45" spans="1:16">
      <c r="A45" s="136" t="s">
        <v>54</v>
      </c>
      <c r="B45" s="136">
        <f>'実質公債費比率（分子）の構造'!K$49</f>
        <v>158</v>
      </c>
      <c r="C45" s="136"/>
      <c r="D45" s="136"/>
      <c r="E45" s="136">
        <f>'実質公債費比率（分子）の構造'!L$49</f>
        <v>158</v>
      </c>
      <c r="F45" s="136"/>
      <c r="G45" s="136"/>
      <c r="H45" s="136">
        <f>'実質公債費比率（分子）の構造'!M$49</f>
        <v>163</v>
      </c>
      <c r="I45" s="136"/>
      <c r="J45" s="136"/>
      <c r="K45" s="136">
        <f>'実質公債費比率（分子）の構造'!N$49</f>
        <v>165</v>
      </c>
      <c r="L45" s="136"/>
      <c r="M45" s="136"/>
      <c r="N45" s="136">
        <f>'実質公債費比率（分子）の構造'!O$49</f>
        <v>155</v>
      </c>
      <c r="O45" s="136"/>
      <c r="P45" s="136"/>
    </row>
    <row r="46" spans="1:16">
      <c r="A46" s="136" t="s">
        <v>55</v>
      </c>
      <c r="B46" s="136">
        <f>'実質公債費比率（分子）の構造'!K$48</f>
        <v>339</v>
      </c>
      <c r="C46" s="136"/>
      <c r="D46" s="136"/>
      <c r="E46" s="136">
        <f>'実質公債費比率（分子）の構造'!L$48</f>
        <v>275</v>
      </c>
      <c r="F46" s="136"/>
      <c r="G46" s="136"/>
      <c r="H46" s="136">
        <f>'実質公債費比率（分子）の構造'!M$48</f>
        <v>278</v>
      </c>
      <c r="I46" s="136"/>
      <c r="J46" s="136"/>
      <c r="K46" s="136">
        <f>'実質公債費比率（分子）の構造'!N$48</f>
        <v>261</v>
      </c>
      <c r="L46" s="136"/>
      <c r="M46" s="136"/>
      <c r="N46" s="136">
        <f>'実質公債費比率（分子）の構造'!O$48</f>
        <v>271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1469</v>
      </c>
      <c r="C49" s="136"/>
      <c r="D49" s="136"/>
      <c r="E49" s="136">
        <f>'実質公債費比率（分子）の構造'!L$45</f>
        <v>1373</v>
      </c>
      <c r="F49" s="136"/>
      <c r="G49" s="136"/>
      <c r="H49" s="136">
        <f>'実質公債費比率（分子）の構造'!M$45</f>
        <v>1307</v>
      </c>
      <c r="I49" s="136"/>
      <c r="J49" s="136"/>
      <c r="K49" s="136">
        <f>'実質公債費比率（分子）の構造'!N$45</f>
        <v>1194</v>
      </c>
      <c r="L49" s="136"/>
      <c r="M49" s="136"/>
      <c r="N49" s="136">
        <f>'実質公債費比率（分子）の構造'!O$45</f>
        <v>1110</v>
      </c>
      <c r="O49" s="136"/>
      <c r="P49" s="136"/>
    </row>
    <row r="50" spans="1:16">
      <c r="A50" s="136" t="s">
        <v>59</v>
      </c>
      <c r="B50" s="136" t="e">
        <f>NA()</f>
        <v>#N/A</v>
      </c>
      <c r="C50" s="136">
        <f>IF(ISNUMBER('実質公債費比率（分子）の構造'!K$53),'実質公債費比率（分子）の構造'!K$53,NA())</f>
        <v>904</v>
      </c>
      <c r="D50" s="136" t="e">
        <f>NA()</f>
        <v>#N/A</v>
      </c>
      <c r="E50" s="136" t="e">
        <f>NA()</f>
        <v>#N/A</v>
      </c>
      <c r="F50" s="136">
        <f>IF(ISNUMBER('実質公債費比率（分子）の構造'!L$53),'実質公債費比率（分子）の構造'!L$53,NA())</f>
        <v>805</v>
      </c>
      <c r="G50" s="136" t="e">
        <f>NA()</f>
        <v>#N/A</v>
      </c>
      <c r="H50" s="136" t="e">
        <f>NA()</f>
        <v>#N/A</v>
      </c>
      <c r="I50" s="136">
        <f>IF(ISNUMBER('実質公債費比率（分子）の構造'!M$53),'実質公債費比率（分子）の構造'!M$53,NA())</f>
        <v>770</v>
      </c>
      <c r="J50" s="136" t="e">
        <f>NA()</f>
        <v>#N/A</v>
      </c>
      <c r="K50" s="136" t="e">
        <f>NA()</f>
        <v>#N/A</v>
      </c>
      <c r="L50" s="136">
        <f>IF(ISNUMBER('実質公債費比率（分子）の構造'!N$53),'実質公債費比率（分子）の構造'!N$53,NA())</f>
        <v>694</v>
      </c>
      <c r="M50" s="136" t="e">
        <f>NA()</f>
        <v>#N/A</v>
      </c>
      <c r="N50" s="136" t="e">
        <f>NA()</f>
        <v>#N/A</v>
      </c>
      <c r="O50" s="136">
        <f>IF(ISNUMBER('実質公債費比率（分子）の構造'!O$53),'実質公債費比率（分子）の構造'!O$53,NA())</f>
        <v>632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8534</v>
      </c>
      <c r="E56" s="135"/>
      <c r="F56" s="135"/>
      <c r="G56" s="135">
        <f>'将来負担比率（分子）の構造'!J$51</f>
        <v>8047</v>
      </c>
      <c r="H56" s="135"/>
      <c r="I56" s="135"/>
      <c r="J56" s="135">
        <f>'将来負担比率（分子）の構造'!K$51</f>
        <v>7695</v>
      </c>
      <c r="K56" s="135"/>
      <c r="L56" s="135"/>
      <c r="M56" s="135">
        <f>'将来負担比率（分子）の構造'!L$51</f>
        <v>7586</v>
      </c>
      <c r="N56" s="135"/>
      <c r="O56" s="135"/>
      <c r="P56" s="135">
        <f>'将来負担比率（分子）の構造'!M$51</f>
        <v>7400</v>
      </c>
    </row>
    <row r="57" spans="1:16">
      <c r="A57" s="135" t="s">
        <v>35</v>
      </c>
      <c r="B57" s="135"/>
      <c r="C57" s="135"/>
      <c r="D57" s="135">
        <f>'将来負担比率（分子）の構造'!I$50</f>
        <v>494</v>
      </c>
      <c r="E57" s="135"/>
      <c r="F57" s="135"/>
      <c r="G57" s="135">
        <f>'将来負担比率（分子）の構造'!J$50</f>
        <v>450</v>
      </c>
      <c r="H57" s="135"/>
      <c r="I57" s="135"/>
      <c r="J57" s="135">
        <f>'将来負担比率（分子）の構造'!K$50</f>
        <v>385</v>
      </c>
      <c r="K57" s="135"/>
      <c r="L57" s="135"/>
      <c r="M57" s="135">
        <f>'将来負担比率（分子）の構造'!L$50</f>
        <v>308</v>
      </c>
      <c r="N57" s="135"/>
      <c r="O57" s="135"/>
      <c r="P57" s="135">
        <f>'将来負担比率（分子）の構造'!M$50</f>
        <v>255</v>
      </c>
    </row>
    <row r="58" spans="1:16">
      <c r="A58" s="135" t="s">
        <v>34</v>
      </c>
      <c r="B58" s="135"/>
      <c r="C58" s="135"/>
      <c r="D58" s="135">
        <f>'将来負担比率（分子）の構造'!I$49</f>
        <v>23</v>
      </c>
      <c r="E58" s="135"/>
      <c r="F58" s="135"/>
      <c r="G58" s="135">
        <f>'将来負担比率（分子）の構造'!J$49</f>
        <v>55</v>
      </c>
      <c r="H58" s="135"/>
      <c r="I58" s="135"/>
      <c r="J58" s="135">
        <f>'将来負担比率（分子）の構造'!K$49</f>
        <v>80</v>
      </c>
      <c r="K58" s="135"/>
      <c r="L58" s="135"/>
      <c r="M58" s="135">
        <f>'将来負担比率（分子）の構造'!L$49</f>
        <v>184</v>
      </c>
      <c r="N58" s="135"/>
      <c r="O58" s="135"/>
      <c r="P58" s="135">
        <f>'将来負担比率（分子）の構造'!M$49</f>
        <v>330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352</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v>
      </c>
      <c r="C61" s="135"/>
      <c r="D61" s="135"/>
      <c r="E61" s="135">
        <f>'将来負担比率（分子）の構造'!J$46</f>
        <v>24</v>
      </c>
      <c r="F61" s="135"/>
      <c r="G61" s="135"/>
      <c r="H61" s="135">
        <f>'将来負担比率（分子）の構造'!K$46</f>
        <v>24</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1277</v>
      </c>
      <c r="C62" s="135"/>
      <c r="D62" s="135"/>
      <c r="E62" s="135">
        <f>'将来負担比率（分子）の構造'!J$45</f>
        <v>1223</v>
      </c>
      <c r="F62" s="135"/>
      <c r="G62" s="135"/>
      <c r="H62" s="135">
        <f>'将来負担比率（分子）の構造'!K$45</f>
        <v>1309</v>
      </c>
      <c r="I62" s="135"/>
      <c r="J62" s="135"/>
      <c r="K62" s="135">
        <f>'将来負担比率（分子）の構造'!L$45</f>
        <v>1233</v>
      </c>
      <c r="L62" s="135"/>
      <c r="M62" s="135"/>
      <c r="N62" s="135">
        <f>'将来負担比率（分子）の構造'!M$45</f>
        <v>1107</v>
      </c>
      <c r="O62" s="135"/>
      <c r="P62" s="135"/>
    </row>
    <row r="63" spans="1:16">
      <c r="A63" s="135" t="s">
        <v>28</v>
      </c>
      <c r="B63" s="135">
        <f>'将来負担比率（分子）の構造'!I$44</f>
        <v>632</v>
      </c>
      <c r="C63" s="135"/>
      <c r="D63" s="135"/>
      <c r="E63" s="135">
        <f>'将来負担比率（分子）の構造'!J$44</f>
        <v>493</v>
      </c>
      <c r="F63" s="135"/>
      <c r="G63" s="135"/>
      <c r="H63" s="135">
        <f>'将来負担比率（分子）の構造'!K$44</f>
        <v>482</v>
      </c>
      <c r="I63" s="135"/>
      <c r="J63" s="135"/>
      <c r="K63" s="135">
        <f>'将来負担比率（分子）の構造'!L$44</f>
        <v>531</v>
      </c>
      <c r="L63" s="135"/>
      <c r="M63" s="135"/>
      <c r="N63" s="135">
        <f>'将来負担比率（分子）の構造'!M$44</f>
        <v>424</v>
      </c>
      <c r="O63" s="135"/>
      <c r="P63" s="135"/>
    </row>
    <row r="64" spans="1:16">
      <c r="A64" s="135" t="s">
        <v>27</v>
      </c>
      <c r="B64" s="135">
        <f>'将来負担比率（分子）の構造'!I$43</f>
        <v>5245</v>
      </c>
      <c r="C64" s="135"/>
      <c r="D64" s="135"/>
      <c r="E64" s="135">
        <f>'将来負担比率（分子）の構造'!J$43</f>
        <v>4696</v>
      </c>
      <c r="F64" s="135"/>
      <c r="G64" s="135"/>
      <c r="H64" s="135">
        <f>'将来負担比率（分子）の構造'!K$43</f>
        <v>4581</v>
      </c>
      <c r="I64" s="135"/>
      <c r="J64" s="135"/>
      <c r="K64" s="135">
        <f>'将来負担比率（分子）の構造'!L$43</f>
        <v>4308</v>
      </c>
      <c r="L64" s="135"/>
      <c r="M64" s="135"/>
      <c r="N64" s="135">
        <f>'将来負担比率（分子）の構造'!M$43</f>
        <v>4099</v>
      </c>
      <c r="O64" s="135"/>
      <c r="P64" s="135"/>
    </row>
    <row r="65" spans="1:16">
      <c r="A65" s="135" t="s">
        <v>26</v>
      </c>
      <c r="B65" s="135">
        <f>'将来負担比率（分子）の構造'!I$42</f>
        <v>44</v>
      </c>
      <c r="C65" s="135"/>
      <c r="D65" s="135"/>
      <c r="E65" s="135">
        <f>'将来負担比率（分子）の構造'!J$42</f>
        <v>38</v>
      </c>
      <c r="F65" s="135"/>
      <c r="G65" s="135"/>
      <c r="H65" s="135">
        <f>'将来負担比率（分子）の構造'!K$42</f>
        <v>32</v>
      </c>
      <c r="I65" s="135"/>
      <c r="J65" s="135"/>
      <c r="K65" s="135">
        <f>'将来負担比率（分子）の構造'!L$42</f>
        <v>25</v>
      </c>
      <c r="L65" s="135"/>
      <c r="M65" s="135"/>
      <c r="N65" s="135">
        <f>'将来負担比率（分子）の構造'!M$42</f>
        <v>19</v>
      </c>
      <c r="O65" s="135"/>
      <c r="P65" s="135"/>
    </row>
    <row r="66" spans="1:16">
      <c r="A66" s="135" t="s">
        <v>25</v>
      </c>
      <c r="B66" s="135">
        <f>'将来負担比率（分子）の構造'!I$41</f>
        <v>12279</v>
      </c>
      <c r="C66" s="135"/>
      <c r="D66" s="135"/>
      <c r="E66" s="135">
        <f>'将来負担比率（分子）の構造'!J$41</f>
        <v>12298</v>
      </c>
      <c r="F66" s="135"/>
      <c r="G66" s="135"/>
      <c r="H66" s="135">
        <f>'将来負担比率（分子）の構造'!K$41</f>
        <v>11397</v>
      </c>
      <c r="I66" s="135"/>
      <c r="J66" s="135"/>
      <c r="K66" s="135">
        <f>'将来負担比率（分子）の構造'!L$41</f>
        <v>11001</v>
      </c>
      <c r="L66" s="135"/>
      <c r="M66" s="135"/>
      <c r="N66" s="135">
        <f>'将来負担比率（分子）の構造'!M$41</f>
        <v>10557</v>
      </c>
      <c r="O66" s="135"/>
      <c r="P66" s="135"/>
    </row>
    <row r="67" spans="1:16">
      <c r="A67" s="135" t="s">
        <v>63</v>
      </c>
      <c r="B67" s="135" t="e">
        <f>NA()</f>
        <v>#N/A</v>
      </c>
      <c r="C67" s="135">
        <f>IF(ISNUMBER('将来負担比率（分子）の構造'!I$52), IF('将来負担比率（分子）の構造'!I$52 &lt; 0, 0, '将来負担比率（分子）の構造'!I$52), NA())</f>
        <v>10801</v>
      </c>
      <c r="D67" s="135" t="e">
        <f>NA()</f>
        <v>#N/A</v>
      </c>
      <c r="E67" s="135" t="e">
        <f>NA()</f>
        <v>#N/A</v>
      </c>
      <c r="F67" s="135">
        <f>IF(ISNUMBER('将来負担比率（分子）の構造'!J$52), IF('将来負担比率（分子）の構造'!J$52 &lt; 0, 0, '将来負担比率（分子）の構造'!J$52), NA())</f>
        <v>10220</v>
      </c>
      <c r="G67" s="135" t="e">
        <f>NA()</f>
        <v>#N/A</v>
      </c>
      <c r="H67" s="135" t="e">
        <f>NA()</f>
        <v>#N/A</v>
      </c>
      <c r="I67" s="135">
        <f>IF(ISNUMBER('将来負担比率（分子）の構造'!K$52), IF('将来負担比率（分子）の構造'!K$52 &lt; 0, 0, '将来負担比率（分子）の構造'!K$52), NA())</f>
        <v>9665</v>
      </c>
      <c r="J67" s="135" t="e">
        <f>NA()</f>
        <v>#N/A</v>
      </c>
      <c r="K67" s="135" t="e">
        <f>NA()</f>
        <v>#N/A</v>
      </c>
      <c r="L67" s="135">
        <f>IF(ISNUMBER('将来負担比率（分子）の構造'!L$52), IF('将来負担比率（分子）の構造'!L$52 &lt; 0, 0, '将来負担比率（分子）の構造'!L$52), NA())</f>
        <v>9019</v>
      </c>
      <c r="M67" s="135" t="e">
        <f>NA()</f>
        <v>#N/A</v>
      </c>
      <c r="N67" s="135" t="e">
        <f>NA()</f>
        <v>#N/A</v>
      </c>
      <c r="O67" s="135">
        <f>IF(ISNUMBER('将来負担比率（分子）の構造'!M$52), IF('将来負担比率（分子）の構造'!M$52 &lt; 0, 0, '将来負担比率（分子）の構造'!M$52), NA())</f>
        <v>8221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789483</v>
      </c>
      <c r="S5" s="583"/>
      <c r="T5" s="583"/>
      <c r="U5" s="583"/>
      <c r="V5" s="583"/>
      <c r="W5" s="583"/>
      <c r="X5" s="583"/>
      <c r="Y5" s="584"/>
      <c r="Z5" s="585">
        <v>10.9</v>
      </c>
      <c r="AA5" s="585"/>
      <c r="AB5" s="585"/>
      <c r="AC5" s="585"/>
      <c r="AD5" s="586">
        <v>789483</v>
      </c>
      <c r="AE5" s="586"/>
      <c r="AF5" s="586"/>
      <c r="AG5" s="586"/>
      <c r="AH5" s="586"/>
      <c r="AI5" s="586"/>
      <c r="AJ5" s="586"/>
      <c r="AK5" s="586"/>
      <c r="AL5" s="587">
        <v>18.2</v>
      </c>
      <c r="AM5" s="588"/>
      <c r="AN5" s="588"/>
      <c r="AO5" s="589"/>
      <c r="AP5" s="579" t="s">
        <v>210</v>
      </c>
      <c r="AQ5" s="580"/>
      <c r="AR5" s="580"/>
      <c r="AS5" s="580"/>
      <c r="AT5" s="580"/>
      <c r="AU5" s="580"/>
      <c r="AV5" s="580"/>
      <c r="AW5" s="580"/>
      <c r="AX5" s="580"/>
      <c r="AY5" s="580"/>
      <c r="AZ5" s="580"/>
      <c r="BA5" s="580"/>
      <c r="BB5" s="580"/>
      <c r="BC5" s="580"/>
      <c r="BD5" s="580"/>
      <c r="BE5" s="580"/>
      <c r="BF5" s="581"/>
      <c r="BG5" s="593">
        <v>774144</v>
      </c>
      <c r="BH5" s="594"/>
      <c r="BI5" s="594"/>
      <c r="BJ5" s="594"/>
      <c r="BK5" s="594"/>
      <c r="BL5" s="594"/>
      <c r="BM5" s="594"/>
      <c r="BN5" s="595"/>
      <c r="BO5" s="596">
        <v>98.1</v>
      </c>
      <c r="BP5" s="596"/>
      <c r="BQ5" s="596"/>
      <c r="BR5" s="596"/>
      <c r="BS5" s="597">
        <v>9758</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66933</v>
      </c>
      <c r="S6" s="594"/>
      <c r="T6" s="594"/>
      <c r="U6" s="594"/>
      <c r="V6" s="594"/>
      <c r="W6" s="594"/>
      <c r="X6" s="594"/>
      <c r="Y6" s="595"/>
      <c r="Z6" s="596">
        <v>0.9</v>
      </c>
      <c r="AA6" s="596"/>
      <c r="AB6" s="596"/>
      <c r="AC6" s="596"/>
      <c r="AD6" s="597">
        <v>66933</v>
      </c>
      <c r="AE6" s="597"/>
      <c r="AF6" s="597"/>
      <c r="AG6" s="597"/>
      <c r="AH6" s="597"/>
      <c r="AI6" s="597"/>
      <c r="AJ6" s="597"/>
      <c r="AK6" s="597"/>
      <c r="AL6" s="598">
        <v>1.5</v>
      </c>
      <c r="AM6" s="599"/>
      <c r="AN6" s="599"/>
      <c r="AO6" s="600"/>
      <c r="AP6" s="590" t="s">
        <v>215</v>
      </c>
      <c r="AQ6" s="591"/>
      <c r="AR6" s="591"/>
      <c r="AS6" s="591"/>
      <c r="AT6" s="591"/>
      <c r="AU6" s="591"/>
      <c r="AV6" s="591"/>
      <c r="AW6" s="591"/>
      <c r="AX6" s="591"/>
      <c r="AY6" s="591"/>
      <c r="AZ6" s="591"/>
      <c r="BA6" s="591"/>
      <c r="BB6" s="591"/>
      <c r="BC6" s="591"/>
      <c r="BD6" s="591"/>
      <c r="BE6" s="591"/>
      <c r="BF6" s="592"/>
      <c r="BG6" s="593">
        <v>774144</v>
      </c>
      <c r="BH6" s="594"/>
      <c r="BI6" s="594"/>
      <c r="BJ6" s="594"/>
      <c r="BK6" s="594"/>
      <c r="BL6" s="594"/>
      <c r="BM6" s="594"/>
      <c r="BN6" s="595"/>
      <c r="BO6" s="596">
        <v>98.1</v>
      </c>
      <c r="BP6" s="596"/>
      <c r="BQ6" s="596"/>
      <c r="BR6" s="596"/>
      <c r="BS6" s="597">
        <v>9758</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67430</v>
      </c>
      <c r="CS6" s="594"/>
      <c r="CT6" s="594"/>
      <c r="CU6" s="594"/>
      <c r="CV6" s="594"/>
      <c r="CW6" s="594"/>
      <c r="CX6" s="594"/>
      <c r="CY6" s="595"/>
      <c r="CZ6" s="596">
        <v>0.9</v>
      </c>
      <c r="DA6" s="596"/>
      <c r="DB6" s="596"/>
      <c r="DC6" s="596"/>
      <c r="DD6" s="602" t="s">
        <v>217</v>
      </c>
      <c r="DE6" s="594"/>
      <c r="DF6" s="594"/>
      <c r="DG6" s="594"/>
      <c r="DH6" s="594"/>
      <c r="DI6" s="594"/>
      <c r="DJ6" s="594"/>
      <c r="DK6" s="594"/>
      <c r="DL6" s="594"/>
      <c r="DM6" s="594"/>
      <c r="DN6" s="594"/>
      <c r="DO6" s="594"/>
      <c r="DP6" s="595"/>
      <c r="DQ6" s="602">
        <v>67230</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1258</v>
      </c>
      <c r="S7" s="594"/>
      <c r="T7" s="594"/>
      <c r="U7" s="594"/>
      <c r="V7" s="594"/>
      <c r="W7" s="594"/>
      <c r="X7" s="594"/>
      <c r="Y7" s="595"/>
      <c r="Z7" s="596">
        <v>0</v>
      </c>
      <c r="AA7" s="596"/>
      <c r="AB7" s="596"/>
      <c r="AC7" s="596"/>
      <c r="AD7" s="597">
        <v>1258</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259720</v>
      </c>
      <c r="BH7" s="594"/>
      <c r="BI7" s="594"/>
      <c r="BJ7" s="594"/>
      <c r="BK7" s="594"/>
      <c r="BL7" s="594"/>
      <c r="BM7" s="594"/>
      <c r="BN7" s="595"/>
      <c r="BO7" s="596">
        <v>32.9</v>
      </c>
      <c r="BP7" s="596"/>
      <c r="BQ7" s="596"/>
      <c r="BR7" s="596"/>
      <c r="BS7" s="597">
        <v>1865</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827933</v>
      </c>
      <c r="CS7" s="594"/>
      <c r="CT7" s="594"/>
      <c r="CU7" s="594"/>
      <c r="CV7" s="594"/>
      <c r="CW7" s="594"/>
      <c r="CX7" s="594"/>
      <c r="CY7" s="595"/>
      <c r="CZ7" s="596">
        <v>11.7</v>
      </c>
      <c r="DA7" s="596"/>
      <c r="DB7" s="596"/>
      <c r="DC7" s="596"/>
      <c r="DD7" s="602">
        <v>11373</v>
      </c>
      <c r="DE7" s="594"/>
      <c r="DF7" s="594"/>
      <c r="DG7" s="594"/>
      <c r="DH7" s="594"/>
      <c r="DI7" s="594"/>
      <c r="DJ7" s="594"/>
      <c r="DK7" s="594"/>
      <c r="DL7" s="594"/>
      <c r="DM7" s="594"/>
      <c r="DN7" s="594"/>
      <c r="DO7" s="594"/>
      <c r="DP7" s="595"/>
      <c r="DQ7" s="602">
        <v>734319</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2826</v>
      </c>
      <c r="S8" s="594"/>
      <c r="T8" s="594"/>
      <c r="U8" s="594"/>
      <c r="V8" s="594"/>
      <c r="W8" s="594"/>
      <c r="X8" s="594"/>
      <c r="Y8" s="595"/>
      <c r="Z8" s="596">
        <v>0</v>
      </c>
      <c r="AA8" s="596"/>
      <c r="AB8" s="596"/>
      <c r="AC8" s="596"/>
      <c r="AD8" s="597">
        <v>2826</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13882</v>
      </c>
      <c r="BH8" s="594"/>
      <c r="BI8" s="594"/>
      <c r="BJ8" s="594"/>
      <c r="BK8" s="594"/>
      <c r="BL8" s="594"/>
      <c r="BM8" s="594"/>
      <c r="BN8" s="595"/>
      <c r="BO8" s="596">
        <v>1.8</v>
      </c>
      <c r="BP8" s="596"/>
      <c r="BQ8" s="596"/>
      <c r="BR8" s="596"/>
      <c r="BS8" s="602" t="s">
        <v>114</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1678644</v>
      </c>
      <c r="CS8" s="594"/>
      <c r="CT8" s="594"/>
      <c r="CU8" s="594"/>
      <c r="CV8" s="594"/>
      <c r="CW8" s="594"/>
      <c r="CX8" s="594"/>
      <c r="CY8" s="595"/>
      <c r="CZ8" s="596">
        <v>23.6</v>
      </c>
      <c r="DA8" s="596"/>
      <c r="DB8" s="596"/>
      <c r="DC8" s="596"/>
      <c r="DD8" s="602">
        <v>7163</v>
      </c>
      <c r="DE8" s="594"/>
      <c r="DF8" s="594"/>
      <c r="DG8" s="594"/>
      <c r="DH8" s="594"/>
      <c r="DI8" s="594"/>
      <c r="DJ8" s="594"/>
      <c r="DK8" s="594"/>
      <c r="DL8" s="594"/>
      <c r="DM8" s="594"/>
      <c r="DN8" s="594"/>
      <c r="DO8" s="594"/>
      <c r="DP8" s="595"/>
      <c r="DQ8" s="602">
        <v>886585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1174</v>
      </c>
      <c r="S9" s="594"/>
      <c r="T9" s="594"/>
      <c r="U9" s="594"/>
      <c r="V9" s="594"/>
      <c r="W9" s="594"/>
      <c r="X9" s="594"/>
      <c r="Y9" s="595"/>
      <c r="Z9" s="596">
        <v>0</v>
      </c>
      <c r="AA9" s="596"/>
      <c r="AB9" s="596"/>
      <c r="AC9" s="596"/>
      <c r="AD9" s="597">
        <v>1174</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214752</v>
      </c>
      <c r="BH9" s="594"/>
      <c r="BI9" s="594"/>
      <c r="BJ9" s="594"/>
      <c r="BK9" s="594"/>
      <c r="BL9" s="594"/>
      <c r="BM9" s="594"/>
      <c r="BN9" s="595"/>
      <c r="BO9" s="596">
        <v>27.2</v>
      </c>
      <c r="BP9" s="596"/>
      <c r="BQ9" s="596"/>
      <c r="BR9" s="596"/>
      <c r="BS9" s="602" t="s">
        <v>114</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867624</v>
      </c>
      <c r="CS9" s="594"/>
      <c r="CT9" s="594"/>
      <c r="CU9" s="594"/>
      <c r="CV9" s="594"/>
      <c r="CW9" s="594"/>
      <c r="CX9" s="594"/>
      <c r="CY9" s="595"/>
      <c r="CZ9" s="596">
        <v>12.2</v>
      </c>
      <c r="DA9" s="596"/>
      <c r="DB9" s="596"/>
      <c r="DC9" s="596"/>
      <c r="DD9" s="602">
        <v>21667</v>
      </c>
      <c r="DE9" s="594"/>
      <c r="DF9" s="594"/>
      <c r="DG9" s="594"/>
      <c r="DH9" s="594"/>
      <c r="DI9" s="594"/>
      <c r="DJ9" s="594"/>
      <c r="DK9" s="594"/>
      <c r="DL9" s="594"/>
      <c r="DM9" s="594"/>
      <c r="DN9" s="594"/>
      <c r="DO9" s="594"/>
      <c r="DP9" s="595"/>
      <c r="DQ9" s="602">
        <v>748133</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122372</v>
      </c>
      <c r="S10" s="594"/>
      <c r="T10" s="594"/>
      <c r="U10" s="594"/>
      <c r="V10" s="594"/>
      <c r="W10" s="594"/>
      <c r="X10" s="594"/>
      <c r="Y10" s="595"/>
      <c r="Z10" s="596">
        <v>1.7</v>
      </c>
      <c r="AA10" s="596"/>
      <c r="AB10" s="596"/>
      <c r="AC10" s="596"/>
      <c r="AD10" s="597">
        <v>122372</v>
      </c>
      <c r="AE10" s="597"/>
      <c r="AF10" s="597"/>
      <c r="AG10" s="597"/>
      <c r="AH10" s="597"/>
      <c r="AI10" s="597"/>
      <c r="AJ10" s="597"/>
      <c r="AK10" s="597"/>
      <c r="AL10" s="598">
        <v>2.8</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19664</v>
      </c>
      <c r="BH10" s="594"/>
      <c r="BI10" s="594"/>
      <c r="BJ10" s="594"/>
      <c r="BK10" s="594"/>
      <c r="BL10" s="594"/>
      <c r="BM10" s="594"/>
      <c r="BN10" s="595"/>
      <c r="BO10" s="596">
        <v>2.5</v>
      </c>
      <c r="BP10" s="596"/>
      <c r="BQ10" s="596"/>
      <c r="BR10" s="596"/>
      <c r="BS10" s="602" t="s">
        <v>114</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910</v>
      </c>
      <c r="CS10" s="594"/>
      <c r="CT10" s="594"/>
      <c r="CU10" s="594"/>
      <c r="CV10" s="594"/>
      <c r="CW10" s="594"/>
      <c r="CX10" s="594"/>
      <c r="CY10" s="595"/>
      <c r="CZ10" s="596">
        <v>0</v>
      </c>
      <c r="DA10" s="596"/>
      <c r="DB10" s="596"/>
      <c r="DC10" s="596"/>
      <c r="DD10" s="602" t="s">
        <v>114</v>
      </c>
      <c r="DE10" s="594"/>
      <c r="DF10" s="594"/>
      <c r="DG10" s="594"/>
      <c r="DH10" s="594"/>
      <c r="DI10" s="594"/>
      <c r="DJ10" s="594"/>
      <c r="DK10" s="594"/>
      <c r="DL10" s="594"/>
      <c r="DM10" s="594"/>
      <c r="DN10" s="594"/>
      <c r="DO10" s="594"/>
      <c r="DP10" s="595"/>
      <c r="DQ10" s="602">
        <v>800</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4469</v>
      </c>
      <c r="S11" s="594"/>
      <c r="T11" s="594"/>
      <c r="U11" s="594"/>
      <c r="V11" s="594"/>
      <c r="W11" s="594"/>
      <c r="X11" s="594"/>
      <c r="Y11" s="595"/>
      <c r="Z11" s="596">
        <v>0.1</v>
      </c>
      <c r="AA11" s="596"/>
      <c r="AB11" s="596"/>
      <c r="AC11" s="596"/>
      <c r="AD11" s="597">
        <v>4469</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11422</v>
      </c>
      <c r="BH11" s="594"/>
      <c r="BI11" s="594"/>
      <c r="BJ11" s="594"/>
      <c r="BK11" s="594"/>
      <c r="BL11" s="594"/>
      <c r="BM11" s="594"/>
      <c r="BN11" s="595"/>
      <c r="BO11" s="596">
        <v>1.4</v>
      </c>
      <c r="BP11" s="596"/>
      <c r="BQ11" s="596"/>
      <c r="BR11" s="596"/>
      <c r="BS11" s="602">
        <v>1865</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391266</v>
      </c>
      <c r="CS11" s="594"/>
      <c r="CT11" s="594"/>
      <c r="CU11" s="594"/>
      <c r="CV11" s="594"/>
      <c r="CW11" s="594"/>
      <c r="CX11" s="594"/>
      <c r="CY11" s="595"/>
      <c r="CZ11" s="596">
        <v>5.5</v>
      </c>
      <c r="DA11" s="596"/>
      <c r="DB11" s="596"/>
      <c r="DC11" s="596"/>
      <c r="DD11" s="602">
        <v>30318</v>
      </c>
      <c r="DE11" s="594"/>
      <c r="DF11" s="594"/>
      <c r="DG11" s="594"/>
      <c r="DH11" s="594"/>
      <c r="DI11" s="594"/>
      <c r="DJ11" s="594"/>
      <c r="DK11" s="594"/>
      <c r="DL11" s="594"/>
      <c r="DM11" s="594"/>
      <c r="DN11" s="594"/>
      <c r="DO11" s="594"/>
      <c r="DP11" s="595"/>
      <c r="DQ11" s="602">
        <v>241824</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114</v>
      </c>
      <c r="S12" s="594"/>
      <c r="T12" s="594"/>
      <c r="U12" s="594"/>
      <c r="V12" s="594"/>
      <c r="W12" s="594"/>
      <c r="X12" s="594"/>
      <c r="Y12" s="595"/>
      <c r="Z12" s="596" t="s">
        <v>114</v>
      </c>
      <c r="AA12" s="596"/>
      <c r="AB12" s="596"/>
      <c r="AC12" s="596"/>
      <c r="AD12" s="597" t="s">
        <v>114</v>
      </c>
      <c r="AE12" s="597"/>
      <c r="AF12" s="597"/>
      <c r="AG12" s="597"/>
      <c r="AH12" s="597"/>
      <c r="AI12" s="597"/>
      <c r="AJ12" s="597"/>
      <c r="AK12" s="597"/>
      <c r="AL12" s="598" t="s">
        <v>114</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399022</v>
      </c>
      <c r="BH12" s="594"/>
      <c r="BI12" s="594"/>
      <c r="BJ12" s="594"/>
      <c r="BK12" s="594"/>
      <c r="BL12" s="594"/>
      <c r="BM12" s="594"/>
      <c r="BN12" s="595"/>
      <c r="BO12" s="596">
        <v>50.5</v>
      </c>
      <c r="BP12" s="596"/>
      <c r="BQ12" s="596"/>
      <c r="BR12" s="596"/>
      <c r="BS12" s="602" t="s">
        <v>114</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65930</v>
      </c>
      <c r="CS12" s="594"/>
      <c r="CT12" s="594"/>
      <c r="CU12" s="594"/>
      <c r="CV12" s="594"/>
      <c r="CW12" s="594"/>
      <c r="CX12" s="594"/>
      <c r="CY12" s="595"/>
      <c r="CZ12" s="596">
        <v>0.9</v>
      </c>
      <c r="DA12" s="596"/>
      <c r="DB12" s="596"/>
      <c r="DC12" s="596"/>
      <c r="DD12" s="602">
        <v>1064</v>
      </c>
      <c r="DE12" s="594"/>
      <c r="DF12" s="594"/>
      <c r="DG12" s="594"/>
      <c r="DH12" s="594"/>
      <c r="DI12" s="594"/>
      <c r="DJ12" s="594"/>
      <c r="DK12" s="594"/>
      <c r="DL12" s="594"/>
      <c r="DM12" s="594"/>
      <c r="DN12" s="594"/>
      <c r="DO12" s="594"/>
      <c r="DP12" s="595"/>
      <c r="DQ12" s="602">
        <v>53931</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8613</v>
      </c>
      <c r="S13" s="594"/>
      <c r="T13" s="594"/>
      <c r="U13" s="594"/>
      <c r="V13" s="594"/>
      <c r="W13" s="594"/>
      <c r="X13" s="594"/>
      <c r="Y13" s="595"/>
      <c r="Z13" s="596">
        <v>0.1</v>
      </c>
      <c r="AA13" s="596"/>
      <c r="AB13" s="596"/>
      <c r="AC13" s="596"/>
      <c r="AD13" s="597">
        <v>8613</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383410</v>
      </c>
      <c r="BH13" s="594"/>
      <c r="BI13" s="594"/>
      <c r="BJ13" s="594"/>
      <c r="BK13" s="594"/>
      <c r="BL13" s="594"/>
      <c r="BM13" s="594"/>
      <c r="BN13" s="595"/>
      <c r="BO13" s="596">
        <v>48.6</v>
      </c>
      <c r="BP13" s="596"/>
      <c r="BQ13" s="596"/>
      <c r="BR13" s="596"/>
      <c r="BS13" s="602" t="s">
        <v>114</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532019</v>
      </c>
      <c r="CS13" s="594"/>
      <c r="CT13" s="594"/>
      <c r="CU13" s="594"/>
      <c r="CV13" s="594"/>
      <c r="CW13" s="594"/>
      <c r="CX13" s="594"/>
      <c r="CY13" s="595"/>
      <c r="CZ13" s="596">
        <v>7.5</v>
      </c>
      <c r="DA13" s="596"/>
      <c r="DB13" s="596"/>
      <c r="DC13" s="596"/>
      <c r="DD13" s="602">
        <v>106996</v>
      </c>
      <c r="DE13" s="594"/>
      <c r="DF13" s="594"/>
      <c r="DG13" s="594"/>
      <c r="DH13" s="594"/>
      <c r="DI13" s="594"/>
      <c r="DJ13" s="594"/>
      <c r="DK13" s="594"/>
      <c r="DL13" s="594"/>
      <c r="DM13" s="594"/>
      <c r="DN13" s="594"/>
      <c r="DO13" s="594"/>
      <c r="DP13" s="595"/>
      <c r="DQ13" s="602">
        <v>416604</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114</v>
      </c>
      <c r="S14" s="594"/>
      <c r="T14" s="594"/>
      <c r="U14" s="594"/>
      <c r="V14" s="594"/>
      <c r="W14" s="594"/>
      <c r="X14" s="594"/>
      <c r="Y14" s="595"/>
      <c r="Z14" s="596" t="s">
        <v>114</v>
      </c>
      <c r="AA14" s="596"/>
      <c r="AB14" s="596"/>
      <c r="AC14" s="596"/>
      <c r="AD14" s="597" t="s">
        <v>114</v>
      </c>
      <c r="AE14" s="597"/>
      <c r="AF14" s="597"/>
      <c r="AG14" s="597"/>
      <c r="AH14" s="597"/>
      <c r="AI14" s="597"/>
      <c r="AJ14" s="597"/>
      <c r="AK14" s="597"/>
      <c r="AL14" s="598" t="s">
        <v>114</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34741</v>
      </c>
      <c r="BH14" s="594"/>
      <c r="BI14" s="594"/>
      <c r="BJ14" s="594"/>
      <c r="BK14" s="594"/>
      <c r="BL14" s="594"/>
      <c r="BM14" s="594"/>
      <c r="BN14" s="595"/>
      <c r="BO14" s="596">
        <v>4.4000000000000004</v>
      </c>
      <c r="BP14" s="596"/>
      <c r="BQ14" s="596"/>
      <c r="BR14" s="596"/>
      <c r="BS14" s="602">
        <v>7893</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593315</v>
      </c>
      <c r="CS14" s="594"/>
      <c r="CT14" s="594"/>
      <c r="CU14" s="594"/>
      <c r="CV14" s="594"/>
      <c r="CW14" s="594"/>
      <c r="CX14" s="594"/>
      <c r="CY14" s="595"/>
      <c r="CZ14" s="596">
        <v>8.4</v>
      </c>
      <c r="DA14" s="596"/>
      <c r="DB14" s="596"/>
      <c r="DC14" s="596"/>
      <c r="DD14" s="602">
        <v>92212</v>
      </c>
      <c r="DE14" s="594"/>
      <c r="DF14" s="594"/>
      <c r="DG14" s="594"/>
      <c r="DH14" s="594"/>
      <c r="DI14" s="594"/>
      <c r="DJ14" s="594"/>
      <c r="DK14" s="594"/>
      <c r="DL14" s="594"/>
      <c r="DM14" s="594"/>
      <c r="DN14" s="594"/>
      <c r="DO14" s="594"/>
      <c r="DP14" s="595"/>
      <c r="DQ14" s="602">
        <v>316282</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1370</v>
      </c>
      <c r="S15" s="594"/>
      <c r="T15" s="594"/>
      <c r="U15" s="594"/>
      <c r="V15" s="594"/>
      <c r="W15" s="594"/>
      <c r="X15" s="594"/>
      <c r="Y15" s="595"/>
      <c r="Z15" s="596">
        <v>0</v>
      </c>
      <c r="AA15" s="596"/>
      <c r="AB15" s="596"/>
      <c r="AC15" s="596"/>
      <c r="AD15" s="597">
        <v>1370</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80661</v>
      </c>
      <c r="BH15" s="594"/>
      <c r="BI15" s="594"/>
      <c r="BJ15" s="594"/>
      <c r="BK15" s="594"/>
      <c r="BL15" s="594"/>
      <c r="BM15" s="594"/>
      <c r="BN15" s="595"/>
      <c r="BO15" s="596">
        <v>10.199999999999999</v>
      </c>
      <c r="BP15" s="596"/>
      <c r="BQ15" s="596"/>
      <c r="BR15" s="596"/>
      <c r="BS15" s="602" t="s">
        <v>114</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495544</v>
      </c>
      <c r="CS15" s="594"/>
      <c r="CT15" s="594"/>
      <c r="CU15" s="594"/>
      <c r="CV15" s="594"/>
      <c r="CW15" s="594"/>
      <c r="CX15" s="594"/>
      <c r="CY15" s="595"/>
      <c r="CZ15" s="596">
        <v>7</v>
      </c>
      <c r="DA15" s="596"/>
      <c r="DB15" s="596"/>
      <c r="DC15" s="596"/>
      <c r="DD15" s="602">
        <v>7982</v>
      </c>
      <c r="DE15" s="594"/>
      <c r="DF15" s="594"/>
      <c r="DG15" s="594"/>
      <c r="DH15" s="594"/>
      <c r="DI15" s="594"/>
      <c r="DJ15" s="594"/>
      <c r="DK15" s="594"/>
      <c r="DL15" s="594"/>
      <c r="DM15" s="594"/>
      <c r="DN15" s="594"/>
      <c r="DO15" s="594"/>
      <c r="DP15" s="595"/>
      <c r="DQ15" s="602">
        <v>422317</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3791610</v>
      </c>
      <c r="S16" s="594"/>
      <c r="T16" s="594"/>
      <c r="U16" s="594"/>
      <c r="V16" s="594"/>
      <c r="W16" s="594"/>
      <c r="X16" s="594"/>
      <c r="Y16" s="595"/>
      <c r="Z16" s="596">
        <v>52.5</v>
      </c>
      <c r="AA16" s="596"/>
      <c r="AB16" s="596"/>
      <c r="AC16" s="596"/>
      <c r="AD16" s="597">
        <v>3323038</v>
      </c>
      <c r="AE16" s="597"/>
      <c r="AF16" s="597"/>
      <c r="AG16" s="597"/>
      <c r="AH16" s="597"/>
      <c r="AI16" s="597"/>
      <c r="AJ16" s="597"/>
      <c r="AK16" s="597"/>
      <c r="AL16" s="598">
        <v>76.5</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114</v>
      </c>
      <c r="BH16" s="594"/>
      <c r="BI16" s="594"/>
      <c r="BJ16" s="594"/>
      <c r="BK16" s="594"/>
      <c r="BL16" s="594"/>
      <c r="BM16" s="594"/>
      <c r="BN16" s="595"/>
      <c r="BO16" s="596" t="s">
        <v>114</v>
      </c>
      <c r="BP16" s="596"/>
      <c r="BQ16" s="596"/>
      <c r="BR16" s="596"/>
      <c r="BS16" s="602" t="s">
        <v>114</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330281</v>
      </c>
      <c r="CS16" s="594"/>
      <c r="CT16" s="594"/>
      <c r="CU16" s="594"/>
      <c r="CV16" s="594"/>
      <c r="CW16" s="594"/>
      <c r="CX16" s="594"/>
      <c r="CY16" s="595"/>
      <c r="CZ16" s="596">
        <v>4.7</v>
      </c>
      <c r="DA16" s="596"/>
      <c r="DB16" s="596"/>
      <c r="DC16" s="596"/>
      <c r="DD16" s="602" t="s">
        <v>114</v>
      </c>
      <c r="DE16" s="594"/>
      <c r="DF16" s="594"/>
      <c r="DG16" s="594"/>
      <c r="DH16" s="594"/>
      <c r="DI16" s="594"/>
      <c r="DJ16" s="594"/>
      <c r="DK16" s="594"/>
      <c r="DL16" s="594"/>
      <c r="DM16" s="594"/>
      <c r="DN16" s="594"/>
      <c r="DO16" s="594"/>
      <c r="DP16" s="595"/>
      <c r="DQ16" s="602">
        <v>11879</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3323038</v>
      </c>
      <c r="S17" s="594"/>
      <c r="T17" s="594"/>
      <c r="U17" s="594"/>
      <c r="V17" s="594"/>
      <c r="W17" s="594"/>
      <c r="X17" s="594"/>
      <c r="Y17" s="595"/>
      <c r="Z17" s="596">
        <v>46</v>
      </c>
      <c r="AA17" s="596"/>
      <c r="AB17" s="596"/>
      <c r="AC17" s="596"/>
      <c r="AD17" s="597">
        <v>3323038</v>
      </c>
      <c r="AE17" s="597"/>
      <c r="AF17" s="597"/>
      <c r="AG17" s="597"/>
      <c r="AH17" s="597"/>
      <c r="AI17" s="597"/>
      <c r="AJ17" s="597"/>
      <c r="AK17" s="597"/>
      <c r="AL17" s="598">
        <v>76.5</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114</v>
      </c>
      <c r="BH17" s="594"/>
      <c r="BI17" s="594"/>
      <c r="BJ17" s="594"/>
      <c r="BK17" s="594"/>
      <c r="BL17" s="594"/>
      <c r="BM17" s="594"/>
      <c r="BN17" s="595"/>
      <c r="BO17" s="596" t="s">
        <v>114</v>
      </c>
      <c r="BP17" s="596"/>
      <c r="BQ17" s="596"/>
      <c r="BR17" s="596"/>
      <c r="BS17" s="602" t="s">
        <v>114</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1247185</v>
      </c>
      <c r="CS17" s="594"/>
      <c r="CT17" s="594"/>
      <c r="CU17" s="594"/>
      <c r="CV17" s="594"/>
      <c r="CW17" s="594"/>
      <c r="CX17" s="594"/>
      <c r="CY17" s="595"/>
      <c r="CZ17" s="596">
        <v>17.600000000000001</v>
      </c>
      <c r="DA17" s="596"/>
      <c r="DB17" s="596"/>
      <c r="DC17" s="596"/>
      <c r="DD17" s="602" t="s">
        <v>114</v>
      </c>
      <c r="DE17" s="594"/>
      <c r="DF17" s="594"/>
      <c r="DG17" s="594"/>
      <c r="DH17" s="594"/>
      <c r="DI17" s="594"/>
      <c r="DJ17" s="594"/>
      <c r="DK17" s="594"/>
      <c r="DL17" s="594"/>
      <c r="DM17" s="594"/>
      <c r="DN17" s="594"/>
      <c r="DO17" s="594"/>
      <c r="DP17" s="595"/>
      <c r="DQ17" s="602">
        <v>1219168</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468446</v>
      </c>
      <c r="S18" s="594"/>
      <c r="T18" s="594"/>
      <c r="U18" s="594"/>
      <c r="V18" s="594"/>
      <c r="W18" s="594"/>
      <c r="X18" s="594"/>
      <c r="Y18" s="595"/>
      <c r="Z18" s="596">
        <v>6.5</v>
      </c>
      <c r="AA18" s="596"/>
      <c r="AB18" s="596"/>
      <c r="AC18" s="596"/>
      <c r="AD18" s="597" t="s">
        <v>114</v>
      </c>
      <c r="AE18" s="597"/>
      <c r="AF18" s="597"/>
      <c r="AG18" s="597"/>
      <c r="AH18" s="597"/>
      <c r="AI18" s="597"/>
      <c r="AJ18" s="597"/>
      <c r="AK18" s="597"/>
      <c r="AL18" s="598" t="s">
        <v>114</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114</v>
      </c>
      <c r="BH18" s="594"/>
      <c r="BI18" s="594"/>
      <c r="BJ18" s="594"/>
      <c r="BK18" s="594"/>
      <c r="BL18" s="594"/>
      <c r="BM18" s="594"/>
      <c r="BN18" s="595"/>
      <c r="BO18" s="596" t="s">
        <v>114</v>
      </c>
      <c r="BP18" s="596"/>
      <c r="BQ18" s="596"/>
      <c r="BR18" s="596"/>
      <c r="BS18" s="602" t="s">
        <v>114</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114</v>
      </c>
      <c r="CS18" s="594"/>
      <c r="CT18" s="594"/>
      <c r="CU18" s="594"/>
      <c r="CV18" s="594"/>
      <c r="CW18" s="594"/>
      <c r="CX18" s="594"/>
      <c r="CY18" s="595"/>
      <c r="CZ18" s="596" t="s">
        <v>114</v>
      </c>
      <c r="DA18" s="596"/>
      <c r="DB18" s="596"/>
      <c r="DC18" s="596"/>
      <c r="DD18" s="602" t="s">
        <v>114</v>
      </c>
      <c r="DE18" s="594"/>
      <c r="DF18" s="594"/>
      <c r="DG18" s="594"/>
      <c r="DH18" s="594"/>
      <c r="DI18" s="594"/>
      <c r="DJ18" s="594"/>
      <c r="DK18" s="594"/>
      <c r="DL18" s="594"/>
      <c r="DM18" s="594"/>
      <c r="DN18" s="594"/>
      <c r="DO18" s="594"/>
      <c r="DP18" s="595"/>
      <c r="DQ18" s="602" t="s">
        <v>114</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126</v>
      </c>
      <c r="S19" s="594"/>
      <c r="T19" s="594"/>
      <c r="U19" s="594"/>
      <c r="V19" s="594"/>
      <c r="W19" s="594"/>
      <c r="X19" s="594"/>
      <c r="Y19" s="595"/>
      <c r="Z19" s="596">
        <v>0</v>
      </c>
      <c r="AA19" s="596"/>
      <c r="AB19" s="596"/>
      <c r="AC19" s="596"/>
      <c r="AD19" s="597" t="s">
        <v>114</v>
      </c>
      <c r="AE19" s="597"/>
      <c r="AF19" s="597"/>
      <c r="AG19" s="597"/>
      <c r="AH19" s="597"/>
      <c r="AI19" s="597"/>
      <c r="AJ19" s="597"/>
      <c r="AK19" s="597"/>
      <c r="AL19" s="598" t="s">
        <v>114</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15339</v>
      </c>
      <c r="BH19" s="594"/>
      <c r="BI19" s="594"/>
      <c r="BJ19" s="594"/>
      <c r="BK19" s="594"/>
      <c r="BL19" s="594"/>
      <c r="BM19" s="594"/>
      <c r="BN19" s="595"/>
      <c r="BO19" s="596">
        <v>1.9</v>
      </c>
      <c r="BP19" s="596"/>
      <c r="BQ19" s="596"/>
      <c r="BR19" s="596"/>
      <c r="BS19" s="602" t="s">
        <v>114</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114</v>
      </c>
      <c r="CS19" s="594"/>
      <c r="CT19" s="594"/>
      <c r="CU19" s="594"/>
      <c r="CV19" s="594"/>
      <c r="CW19" s="594"/>
      <c r="CX19" s="594"/>
      <c r="CY19" s="595"/>
      <c r="CZ19" s="596" t="s">
        <v>114</v>
      </c>
      <c r="DA19" s="596"/>
      <c r="DB19" s="596"/>
      <c r="DC19" s="596"/>
      <c r="DD19" s="602" t="s">
        <v>114</v>
      </c>
      <c r="DE19" s="594"/>
      <c r="DF19" s="594"/>
      <c r="DG19" s="594"/>
      <c r="DH19" s="594"/>
      <c r="DI19" s="594"/>
      <c r="DJ19" s="594"/>
      <c r="DK19" s="594"/>
      <c r="DL19" s="594"/>
      <c r="DM19" s="594"/>
      <c r="DN19" s="594"/>
      <c r="DO19" s="594"/>
      <c r="DP19" s="595"/>
      <c r="DQ19" s="602" t="s">
        <v>114</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4790108</v>
      </c>
      <c r="S20" s="594"/>
      <c r="T20" s="594"/>
      <c r="U20" s="594"/>
      <c r="V20" s="594"/>
      <c r="W20" s="594"/>
      <c r="X20" s="594"/>
      <c r="Y20" s="595"/>
      <c r="Z20" s="596">
        <v>66.3</v>
      </c>
      <c r="AA20" s="596"/>
      <c r="AB20" s="596"/>
      <c r="AC20" s="596"/>
      <c r="AD20" s="597">
        <v>4321536</v>
      </c>
      <c r="AE20" s="597"/>
      <c r="AF20" s="597"/>
      <c r="AG20" s="597"/>
      <c r="AH20" s="597"/>
      <c r="AI20" s="597"/>
      <c r="AJ20" s="597"/>
      <c r="AK20" s="597"/>
      <c r="AL20" s="598">
        <v>99.5</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15339</v>
      </c>
      <c r="BH20" s="594"/>
      <c r="BI20" s="594"/>
      <c r="BJ20" s="594"/>
      <c r="BK20" s="594"/>
      <c r="BL20" s="594"/>
      <c r="BM20" s="594"/>
      <c r="BN20" s="595"/>
      <c r="BO20" s="596">
        <v>1.9</v>
      </c>
      <c r="BP20" s="596"/>
      <c r="BQ20" s="596"/>
      <c r="BR20" s="596"/>
      <c r="BS20" s="602" t="s">
        <v>114</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7098081</v>
      </c>
      <c r="CS20" s="594"/>
      <c r="CT20" s="594"/>
      <c r="CU20" s="594"/>
      <c r="CV20" s="594"/>
      <c r="CW20" s="594"/>
      <c r="CX20" s="594"/>
      <c r="CY20" s="595"/>
      <c r="CZ20" s="596">
        <v>100</v>
      </c>
      <c r="DA20" s="596"/>
      <c r="DB20" s="596"/>
      <c r="DC20" s="596"/>
      <c r="DD20" s="602">
        <v>278775</v>
      </c>
      <c r="DE20" s="594"/>
      <c r="DF20" s="594"/>
      <c r="DG20" s="594"/>
      <c r="DH20" s="594"/>
      <c r="DI20" s="594"/>
      <c r="DJ20" s="594"/>
      <c r="DK20" s="594"/>
      <c r="DL20" s="594"/>
      <c r="DM20" s="594"/>
      <c r="DN20" s="594"/>
      <c r="DO20" s="594"/>
      <c r="DP20" s="595"/>
      <c r="DQ20" s="602">
        <v>5119072</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1206</v>
      </c>
      <c r="S21" s="594"/>
      <c r="T21" s="594"/>
      <c r="U21" s="594"/>
      <c r="V21" s="594"/>
      <c r="W21" s="594"/>
      <c r="X21" s="594"/>
      <c r="Y21" s="595"/>
      <c r="Z21" s="596">
        <v>0</v>
      </c>
      <c r="AA21" s="596"/>
      <c r="AB21" s="596"/>
      <c r="AC21" s="596"/>
      <c r="AD21" s="597">
        <v>1206</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15339</v>
      </c>
      <c r="BH21" s="594"/>
      <c r="BI21" s="594"/>
      <c r="BJ21" s="594"/>
      <c r="BK21" s="594"/>
      <c r="BL21" s="594"/>
      <c r="BM21" s="594"/>
      <c r="BN21" s="595"/>
      <c r="BO21" s="596">
        <v>1.9</v>
      </c>
      <c r="BP21" s="596"/>
      <c r="BQ21" s="596"/>
      <c r="BR21" s="596"/>
      <c r="BS21" s="602" t="s">
        <v>114</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74814</v>
      </c>
      <c r="S22" s="594"/>
      <c r="T22" s="594"/>
      <c r="U22" s="594"/>
      <c r="V22" s="594"/>
      <c r="W22" s="594"/>
      <c r="X22" s="594"/>
      <c r="Y22" s="595"/>
      <c r="Z22" s="596">
        <v>1</v>
      </c>
      <c r="AA22" s="596"/>
      <c r="AB22" s="596"/>
      <c r="AC22" s="596"/>
      <c r="AD22" s="597" t="s">
        <v>114</v>
      </c>
      <c r="AE22" s="597"/>
      <c r="AF22" s="597"/>
      <c r="AG22" s="597"/>
      <c r="AH22" s="597"/>
      <c r="AI22" s="597"/>
      <c r="AJ22" s="597"/>
      <c r="AK22" s="597"/>
      <c r="AL22" s="598" t="s">
        <v>114</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114</v>
      </c>
      <c r="BH22" s="594"/>
      <c r="BI22" s="594"/>
      <c r="BJ22" s="594"/>
      <c r="BK22" s="594"/>
      <c r="BL22" s="594"/>
      <c r="BM22" s="594"/>
      <c r="BN22" s="595"/>
      <c r="BO22" s="596" t="s">
        <v>114</v>
      </c>
      <c r="BP22" s="596"/>
      <c r="BQ22" s="596"/>
      <c r="BR22" s="596"/>
      <c r="BS22" s="602" t="s">
        <v>114</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60817</v>
      </c>
      <c r="S23" s="594"/>
      <c r="T23" s="594"/>
      <c r="U23" s="594"/>
      <c r="V23" s="594"/>
      <c r="W23" s="594"/>
      <c r="X23" s="594"/>
      <c r="Y23" s="595"/>
      <c r="Z23" s="596">
        <v>0.8</v>
      </c>
      <c r="AA23" s="596"/>
      <c r="AB23" s="596"/>
      <c r="AC23" s="596"/>
      <c r="AD23" s="597">
        <v>2741</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114</v>
      </c>
      <c r="BH23" s="594"/>
      <c r="BI23" s="594"/>
      <c r="BJ23" s="594"/>
      <c r="BK23" s="594"/>
      <c r="BL23" s="594"/>
      <c r="BM23" s="594"/>
      <c r="BN23" s="595"/>
      <c r="BO23" s="596" t="s">
        <v>114</v>
      </c>
      <c r="BP23" s="596"/>
      <c r="BQ23" s="596"/>
      <c r="BR23" s="596"/>
      <c r="BS23" s="602" t="s">
        <v>114</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27157</v>
      </c>
      <c r="S24" s="594"/>
      <c r="T24" s="594"/>
      <c r="U24" s="594"/>
      <c r="V24" s="594"/>
      <c r="W24" s="594"/>
      <c r="X24" s="594"/>
      <c r="Y24" s="595"/>
      <c r="Z24" s="596">
        <v>0.4</v>
      </c>
      <c r="AA24" s="596"/>
      <c r="AB24" s="596"/>
      <c r="AC24" s="596"/>
      <c r="AD24" s="597">
        <v>6</v>
      </c>
      <c r="AE24" s="597"/>
      <c r="AF24" s="597"/>
      <c r="AG24" s="597"/>
      <c r="AH24" s="597"/>
      <c r="AI24" s="597"/>
      <c r="AJ24" s="597"/>
      <c r="AK24" s="597"/>
      <c r="AL24" s="598">
        <v>0</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114</v>
      </c>
      <c r="BH24" s="594"/>
      <c r="BI24" s="594"/>
      <c r="BJ24" s="594"/>
      <c r="BK24" s="594"/>
      <c r="BL24" s="594"/>
      <c r="BM24" s="594"/>
      <c r="BN24" s="595"/>
      <c r="BO24" s="596" t="s">
        <v>114</v>
      </c>
      <c r="BP24" s="596"/>
      <c r="BQ24" s="596"/>
      <c r="BR24" s="596"/>
      <c r="BS24" s="602" t="s">
        <v>114</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3287920</v>
      </c>
      <c r="CS24" s="583"/>
      <c r="CT24" s="583"/>
      <c r="CU24" s="583"/>
      <c r="CV24" s="583"/>
      <c r="CW24" s="583"/>
      <c r="CX24" s="583"/>
      <c r="CY24" s="584"/>
      <c r="CZ24" s="622">
        <v>46.3</v>
      </c>
      <c r="DA24" s="623"/>
      <c r="DB24" s="623"/>
      <c r="DC24" s="624"/>
      <c r="DD24" s="621">
        <v>2598329</v>
      </c>
      <c r="DE24" s="583"/>
      <c r="DF24" s="583"/>
      <c r="DG24" s="583"/>
      <c r="DH24" s="583"/>
      <c r="DI24" s="583"/>
      <c r="DJ24" s="583"/>
      <c r="DK24" s="584"/>
      <c r="DL24" s="621">
        <v>2458752</v>
      </c>
      <c r="DM24" s="583"/>
      <c r="DN24" s="583"/>
      <c r="DO24" s="583"/>
      <c r="DP24" s="583"/>
      <c r="DQ24" s="583"/>
      <c r="DR24" s="583"/>
      <c r="DS24" s="583"/>
      <c r="DT24" s="583"/>
      <c r="DU24" s="583"/>
      <c r="DV24" s="584"/>
      <c r="DW24" s="587">
        <v>53.7</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810651</v>
      </c>
      <c r="S25" s="594"/>
      <c r="T25" s="594"/>
      <c r="U25" s="594"/>
      <c r="V25" s="594"/>
      <c r="W25" s="594"/>
      <c r="X25" s="594"/>
      <c r="Y25" s="595"/>
      <c r="Z25" s="596">
        <v>11.2</v>
      </c>
      <c r="AA25" s="596"/>
      <c r="AB25" s="596"/>
      <c r="AC25" s="596"/>
      <c r="AD25" s="597" t="s">
        <v>114</v>
      </c>
      <c r="AE25" s="597"/>
      <c r="AF25" s="597"/>
      <c r="AG25" s="597"/>
      <c r="AH25" s="597"/>
      <c r="AI25" s="597"/>
      <c r="AJ25" s="597"/>
      <c r="AK25" s="597"/>
      <c r="AL25" s="598" t="s">
        <v>114</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114</v>
      </c>
      <c r="BH25" s="594"/>
      <c r="BI25" s="594"/>
      <c r="BJ25" s="594"/>
      <c r="BK25" s="594"/>
      <c r="BL25" s="594"/>
      <c r="BM25" s="594"/>
      <c r="BN25" s="595"/>
      <c r="BO25" s="596" t="s">
        <v>114</v>
      </c>
      <c r="BP25" s="596"/>
      <c r="BQ25" s="596"/>
      <c r="BR25" s="596"/>
      <c r="BS25" s="602" t="s">
        <v>114</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1182070</v>
      </c>
      <c r="CS25" s="625"/>
      <c r="CT25" s="625"/>
      <c r="CU25" s="625"/>
      <c r="CV25" s="625"/>
      <c r="CW25" s="625"/>
      <c r="CX25" s="625"/>
      <c r="CY25" s="626"/>
      <c r="CZ25" s="627">
        <v>16.7</v>
      </c>
      <c r="DA25" s="628"/>
      <c r="DB25" s="628"/>
      <c r="DC25" s="629"/>
      <c r="DD25" s="602">
        <v>1138288</v>
      </c>
      <c r="DE25" s="625"/>
      <c r="DF25" s="625"/>
      <c r="DG25" s="625"/>
      <c r="DH25" s="625"/>
      <c r="DI25" s="625"/>
      <c r="DJ25" s="625"/>
      <c r="DK25" s="626"/>
      <c r="DL25" s="602">
        <v>1133845</v>
      </c>
      <c r="DM25" s="625"/>
      <c r="DN25" s="625"/>
      <c r="DO25" s="625"/>
      <c r="DP25" s="625"/>
      <c r="DQ25" s="625"/>
      <c r="DR25" s="625"/>
      <c r="DS25" s="625"/>
      <c r="DT25" s="625"/>
      <c r="DU25" s="625"/>
      <c r="DV25" s="626"/>
      <c r="DW25" s="598">
        <v>24.8</v>
      </c>
      <c r="DX25" s="619"/>
      <c r="DY25" s="619"/>
      <c r="DZ25" s="619"/>
      <c r="EA25" s="619"/>
      <c r="EB25" s="619"/>
      <c r="EC25" s="620"/>
    </row>
    <row r="26" spans="2:133" ht="11.25" customHeight="1">
      <c r="B26" s="630" t="s">
        <v>278</v>
      </c>
      <c r="C26" s="631"/>
      <c r="D26" s="631"/>
      <c r="E26" s="631"/>
      <c r="F26" s="631"/>
      <c r="G26" s="631"/>
      <c r="H26" s="631"/>
      <c r="I26" s="631"/>
      <c r="J26" s="631"/>
      <c r="K26" s="631"/>
      <c r="L26" s="631"/>
      <c r="M26" s="631"/>
      <c r="N26" s="631"/>
      <c r="O26" s="631"/>
      <c r="P26" s="631"/>
      <c r="Q26" s="632"/>
      <c r="R26" s="593" t="s">
        <v>114</v>
      </c>
      <c r="S26" s="594"/>
      <c r="T26" s="594"/>
      <c r="U26" s="594"/>
      <c r="V26" s="594"/>
      <c r="W26" s="594"/>
      <c r="X26" s="594"/>
      <c r="Y26" s="595"/>
      <c r="Z26" s="596" t="s">
        <v>114</v>
      </c>
      <c r="AA26" s="596"/>
      <c r="AB26" s="596"/>
      <c r="AC26" s="596"/>
      <c r="AD26" s="597" t="s">
        <v>114</v>
      </c>
      <c r="AE26" s="597"/>
      <c r="AF26" s="597"/>
      <c r="AG26" s="597"/>
      <c r="AH26" s="597"/>
      <c r="AI26" s="597"/>
      <c r="AJ26" s="597"/>
      <c r="AK26" s="597"/>
      <c r="AL26" s="598" t="s">
        <v>114</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114</v>
      </c>
      <c r="BH26" s="594"/>
      <c r="BI26" s="594"/>
      <c r="BJ26" s="594"/>
      <c r="BK26" s="594"/>
      <c r="BL26" s="594"/>
      <c r="BM26" s="594"/>
      <c r="BN26" s="595"/>
      <c r="BO26" s="596" t="s">
        <v>114</v>
      </c>
      <c r="BP26" s="596"/>
      <c r="BQ26" s="596"/>
      <c r="BR26" s="596"/>
      <c r="BS26" s="602" t="s">
        <v>114</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754360</v>
      </c>
      <c r="CS26" s="594"/>
      <c r="CT26" s="594"/>
      <c r="CU26" s="594"/>
      <c r="CV26" s="594"/>
      <c r="CW26" s="594"/>
      <c r="CX26" s="594"/>
      <c r="CY26" s="595"/>
      <c r="CZ26" s="627">
        <v>10.6</v>
      </c>
      <c r="DA26" s="628"/>
      <c r="DB26" s="628"/>
      <c r="DC26" s="629"/>
      <c r="DD26" s="602">
        <v>715616</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19"/>
      <c r="DY26" s="619"/>
      <c r="DZ26" s="619"/>
      <c r="EA26" s="619"/>
      <c r="EB26" s="619"/>
      <c r="EC26" s="620"/>
    </row>
    <row r="27" spans="2:133" ht="11.25" customHeight="1">
      <c r="B27" s="590" t="s">
        <v>281</v>
      </c>
      <c r="C27" s="591"/>
      <c r="D27" s="591"/>
      <c r="E27" s="591"/>
      <c r="F27" s="591"/>
      <c r="G27" s="591"/>
      <c r="H27" s="591"/>
      <c r="I27" s="591"/>
      <c r="J27" s="591"/>
      <c r="K27" s="591"/>
      <c r="L27" s="591"/>
      <c r="M27" s="591"/>
      <c r="N27" s="591"/>
      <c r="O27" s="591"/>
      <c r="P27" s="591"/>
      <c r="Q27" s="592"/>
      <c r="R27" s="593">
        <v>512614</v>
      </c>
      <c r="S27" s="594"/>
      <c r="T27" s="594"/>
      <c r="U27" s="594"/>
      <c r="V27" s="594"/>
      <c r="W27" s="594"/>
      <c r="X27" s="594"/>
      <c r="Y27" s="595"/>
      <c r="Z27" s="596">
        <v>7.1</v>
      </c>
      <c r="AA27" s="596"/>
      <c r="AB27" s="596"/>
      <c r="AC27" s="596"/>
      <c r="AD27" s="597" t="s">
        <v>114</v>
      </c>
      <c r="AE27" s="597"/>
      <c r="AF27" s="597"/>
      <c r="AG27" s="597"/>
      <c r="AH27" s="597"/>
      <c r="AI27" s="597"/>
      <c r="AJ27" s="597"/>
      <c r="AK27" s="597"/>
      <c r="AL27" s="598" t="s">
        <v>114</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789483</v>
      </c>
      <c r="BH27" s="594"/>
      <c r="BI27" s="594"/>
      <c r="BJ27" s="594"/>
      <c r="BK27" s="594"/>
      <c r="BL27" s="594"/>
      <c r="BM27" s="594"/>
      <c r="BN27" s="595"/>
      <c r="BO27" s="596">
        <v>100</v>
      </c>
      <c r="BP27" s="596"/>
      <c r="BQ27" s="596"/>
      <c r="BR27" s="596"/>
      <c r="BS27" s="602">
        <v>9758</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858665</v>
      </c>
      <c r="CS27" s="625"/>
      <c r="CT27" s="625"/>
      <c r="CU27" s="625"/>
      <c r="CV27" s="625"/>
      <c r="CW27" s="625"/>
      <c r="CX27" s="625"/>
      <c r="CY27" s="626"/>
      <c r="CZ27" s="627">
        <v>12.1</v>
      </c>
      <c r="DA27" s="628"/>
      <c r="DB27" s="628"/>
      <c r="DC27" s="629"/>
      <c r="DD27" s="602">
        <v>240873</v>
      </c>
      <c r="DE27" s="625"/>
      <c r="DF27" s="625"/>
      <c r="DG27" s="625"/>
      <c r="DH27" s="625"/>
      <c r="DI27" s="625"/>
      <c r="DJ27" s="625"/>
      <c r="DK27" s="626"/>
      <c r="DL27" s="602">
        <v>240873</v>
      </c>
      <c r="DM27" s="625"/>
      <c r="DN27" s="625"/>
      <c r="DO27" s="625"/>
      <c r="DP27" s="625"/>
      <c r="DQ27" s="625"/>
      <c r="DR27" s="625"/>
      <c r="DS27" s="625"/>
      <c r="DT27" s="625"/>
      <c r="DU27" s="625"/>
      <c r="DV27" s="626"/>
      <c r="DW27" s="598">
        <v>5.3</v>
      </c>
      <c r="DX27" s="619"/>
      <c r="DY27" s="619"/>
      <c r="DZ27" s="619"/>
      <c r="EA27" s="619"/>
      <c r="EB27" s="619"/>
      <c r="EC27" s="620"/>
    </row>
    <row r="28" spans="2:133" ht="11.25" customHeight="1">
      <c r="B28" s="590" t="s">
        <v>284</v>
      </c>
      <c r="C28" s="591"/>
      <c r="D28" s="591"/>
      <c r="E28" s="591"/>
      <c r="F28" s="591"/>
      <c r="G28" s="591"/>
      <c r="H28" s="591"/>
      <c r="I28" s="591"/>
      <c r="J28" s="591"/>
      <c r="K28" s="591"/>
      <c r="L28" s="591"/>
      <c r="M28" s="591"/>
      <c r="N28" s="591"/>
      <c r="O28" s="591"/>
      <c r="P28" s="591"/>
      <c r="Q28" s="592"/>
      <c r="R28" s="593">
        <v>23502</v>
      </c>
      <c r="S28" s="594"/>
      <c r="T28" s="594"/>
      <c r="U28" s="594"/>
      <c r="V28" s="594"/>
      <c r="W28" s="594"/>
      <c r="X28" s="594"/>
      <c r="Y28" s="595"/>
      <c r="Z28" s="596">
        <v>0.3</v>
      </c>
      <c r="AA28" s="596"/>
      <c r="AB28" s="596"/>
      <c r="AC28" s="596"/>
      <c r="AD28" s="597">
        <v>16780</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1247185</v>
      </c>
      <c r="CS28" s="594"/>
      <c r="CT28" s="594"/>
      <c r="CU28" s="594"/>
      <c r="CV28" s="594"/>
      <c r="CW28" s="594"/>
      <c r="CX28" s="594"/>
      <c r="CY28" s="595"/>
      <c r="CZ28" s="627">
        <v>17.600000000000001</v>
      </c>
      <c r="DA28" s="628"/>
      <c r="DB28" s="628"/>
      <c r="DC28" s="629"/>
      <c r="DD28" s="602">
        <v>1219168</v>
      </c>
      <c r="DE28" s="594"/>
      <c r="DF28" s="594"/>
      <c r="DG28" s="594"/>
      <c r="DH28" s="594"/>
      <c r="DI28" s="594"/>
      <c r="DJ28" s="594"/>
      <c r="DK28" s="595"/>
      <c r="DL28" s="602">
        <v>1084034</v>
      </c>
      <c r="DM28" s="594"/>
      <c r="DN28" s="594"/>
      <c r="DO28" s="594"/>
      <c r="DP28" s="594"/>
      <c r="DQ28" s="594"/>
      <c r="DR28" s="594"/>
      <c r="DS28" s="594"/>
      <c r="DT28" s="594"/>
      <c r="DU28" s="594"/>
      <c r="DV28" s="595"/>
      <c r="DW28" s="598">
        <v>23.7</v>
      </c>
      <c r="DX28" s="619"/>
      <c r="DY28" s="619"/>
      <c r="DZ28" s="619"/>
      <c r="EA28" s="619"/>
      <c r="EB28" s="619"/>
      <c r="EC28" s="620"/>
    </row>
    <row r="29" spans="2:133" ht="11.25" customHeight="1">
      <c r="B29" s="590" t="s">
        <v>286</v>
      </c>
      <c r="C29" s="591"/>
      <c r="D29" s="591"/>
      <c r="E29" s="591"/>
      <c r="F29" s="591"/>
      <c r="G29" s="591"/>
      <c r="H29" s="591"/>
      <c r="I29" s="591"/>
      <c r="J29" s="591"/>
      <c r="K29" s="591"/>
      <c r="L29" s="591"/>
      <c r="M29" s="591"/>
      <c r="N29" s="591"/>
      <c r="O29" s="591"/>
      <c r="P29" s="591"/>
      <c r="Q29" s="592"/>
      <c r="R29" s="593">
        <v>1065</v>
      </c>
      <c r="S29" s="594"/>
      <c r="T29" s="594"/>
      <c r="U29" s="594"/>
      <c r="V29" s="594"/>
      <c r="W29" s="594"/>
      <c r="X29" s="594"/>
      <c r="Y29" s="595"/>
      <c r="Z29" s="596">
        <v>0</v>
      </c>
      <c r="AA29" s="596"/>
      <c r="AB29" s="596"/>
      <c r="AC29" s="596"/>
      <c r="AD29" s="597" t="s">
        <v>114</v>
      </c>
      <c r="AE29" s="597"/>
      <c r="AF29" s="597"/>
      <c r="AG29" s="597"/>
      <c r="AH29" s="597"/>
      <c r="AI29" s="597"/>
      <c r="AJ29" s="597"/>
      <c r="AK29" s="597"/>
      <c r="AL29" s="598" t="s">
        <v>114</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1245633</v>
      </c>
      <c r="CS29" s="625"/>
      <c r="CT29" s="625"/>
      <c r="CU29" s="625"/>
      <c r="CV29" s="625"/>
      <c r="CW29" s="625"/>
      <c r="CX29" s="625"/>
      <c r="CY29" s="626"/>
      <c r="CZ29" s="627">
        <v>17.5</v>
      </c>
      <c r="DA29" s="628"/>
      <c r="DB29" s="628"/>
      <c r="DC29" s="629"/>
      <c r="DD29" s="602">
        <v>1217616</v>
      </c>
      <c r="DE29" s="625"/>
      <c r="DF29" s="625"/>
      <c r="DG29" s="625"/>
      <c r="DH29" s="625"/>
      <c r="DI29" s="625"/>
      <c r="DJ29" s="625"/>
      <c r="DK29" s="626"/>
      <c r="DL29" s="602">
        <v>1082482</v>
      </c>
      <c r="DM29" s="625"/>
      <c r="DN29" s="625"/>
      <c r="DO29" s="625"/>
      <c r="DP29" s="625"/>
      <c r="DQ29" s="625"/>
      <c r="DR29" s="625"/>
      <c r="DS29" s="625"/>
      <c r="DT29" s="625"/>
      <c r="DU29" s="625"/>
      <c r="DV29" s="626"/>
      <c r="DW29" s="598">
        <v>23.6</v>
      </c>
      <c r="DX29" s="619"/>
      <c r="DY29" s="619"/>
      <c r="DZ29" s="619"/>
      <c r="EA29" s="619"/>
      <c r="EB29" s="619"/>
      <c r="EC29" s="620"/>
    </row>
    <row r="30" spans="2:133" ht="11.25" customHeight="1">
      <c r="B30" s="590" t="s">
        <v>291</v>
      </c>
      <c r="C30" s="591"/>
      <c r="D30" s="591"/>
      <c r="E30" s="591"/>
      <c r="F30" s="591"/>
      <c r="G30" s="591"/>
      <c r="H30" s="591"/>
      <c r="I30" s="591"/>
      <c r="J30" s="591"/>
      <c r="K30" s="591"/>
      <c r="L30" s="591"/>
      <c r="M30" s="591"/>
      <c r="N30" s="591"/>
      <c r="O30" s="591"/>
      <c r="P30" s="591"/>
      <c r="Q30" s="592"/>
      <c r="R30" s="593">
        <v>13702</v>
      </c>
      <c r="S30" s="594"/>
      <c r="T30" s="594"/>
      <c r="U30" s="594"/>
      <c r="V30" s="594"/>
      <c r="W30" s="594"/>
      <c r="X30" s="594"/>
      <c r="Y30" s="595"/>
      <c r="Z30" s="596">
        <v>0.2</v>
      </c>
      <c r="AA30" s="596"/>
      <c r="AB30" s="596"/>
      <c r="AC30" s="596"/>
      <c r="AD30" s="597" t="s">
        <v>114</v>
      </c>
      <c r="AE30" s="597"/>
      <c r="AF30" s="597"/>
      <c r="AG30" s="597"/>
      <c r="AH30" s="597"/>
      <c r="AI30" s="597"/>
      <c r="AJ30" s="597"/>
      <c r="AK30" s="597"/>
      <c r="AL30" s="598" t="s">
        <v>114</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98.2</v>
      </c>
      <c r="BH30" s="652"/>
      <c r="BI30" s="652"/>
      <c r="BJ30" s="652"/>
      <c r="BK30" s="652"/>
      <c r="BL30" s="652"/>
      <c r="BM30" s="588">
        <v>88</v>
      </c>
      <c r="BN30" s="652"/>
      <c r="BO30" s="652"/>
      <c r="BP30" s="652"/>
      <c r="BQ30" s="653"/>
      <c r="BR30" s="651">
        <v>96.5</v>
      </c>
      <c r="BS30" s="652"/>
      <c r="BT30" s="652"/>
      <c r="BU30" s="652"/>
      <c r="BV30" s="652"/>
      <c r="BW30" s="652"/>
      <c r="BX30" s="588">
        <v>86.5</v>
      </c>
      <c r="BY30" s="652"/>
      <c r="BZ30" s="652"/>
      <c r="CA30" s="652"/>
      <c r="CB30" s="653"/>
      <c r="CD30" s="656"/>
      <c r="CE30" s="657"/>
      <c r="CF30" s="607" t="s">
        <v>294</v>
      </c>
      <c r="CG30" s="608"/>
      <c r="CH30" s="608"/>
      <c r="CI30" s="608"/>
      <c r="CJ30" s="608"/>
      <c r="CK30" s="608"/>
      <c r="CL30" s="608"/>
      <c r="CM30" s="608"/>
      <c r="CN30" s="608"/>
      <c r="CO30" s="608"/>
      <c r="CP30" s="608"/>
      <c r="CQ30" s="609"/>
      <c r="CR30" s="593">
        <v>1086405</v>
      </c>
      <c r="CS30" s="594"/>
      <c r="CT30" s="594"/>
      <c r="CU30" s="594"/>
      <c r="CV30" s="594"/>
      <c r="CW30" s="594"/>
      <c r="CX30" s="594"/>
      <c r="CY30" s="595"/>
      <c r="CZ30" s="627">
        <v>15.3</v>
      </c>
      <c r="DA30" s="628"/>
      <c r="DB30" s="628"/>
      <c r="DC30" s="629"/>
      <c r="DD30" s="602">
        <v>1058388</v>
      </c>
      <c r="DE30" s="594"/>
      <c r="DF30" s="594"/>
      <c r="DG30" s="594"/>
      <c r="DH30" s="594"/>
      <c r="DI30" s="594"/>
      <c r="DJ30" s="594"/>
      <c r="DK30" s="595"/>
      <c r="DL30" s="602">
        <v>923254</v>
      </c>
      <c r="DM30" s="594"/>
      <c r="DN30" s="594"/>
      <c r="DO30" s="594"/>
      <c r="DP30" s="594"/>
      <c r="DQ30" s="594"/>
      <c r="DR30" s="594"/>
      <c r="DS30" s="594"/>
      <c r="DT30" s="594"/>
      <c r="DU30" s="594"/>
      <c r="DV30" s="595"/>
      <c r="DW30" s="598">
        <v>20.2</v>
      </c>
      <c r="DX30" s="619"/>
      <c r="DY30" s="619"/>
      <c r="DZ30" s="619"/>
      <c r="EA30" s="619"/>
      <c r="EB30" s="619"/>
      <c r="EC30" s="620"/>
    </row>
    <row r="31" spans="2:133" ht="11.25" customHeight="1">
      <c r="B31" s="590" t="s">
        <v>295</v>
      </c>
      <c r="C31" s="591"/>
      <c r="D31" s="591"/>
      <c r="E31" s="591"/>
      <c r="F31" s="591"/>
      <c r="G31" s="591"/>
      <c r="H31" s="591"/>
      <c r="I31" s="591"/>
      <c r="J31" s="591"/>
      <c r="K31" s="591"/>
      <c r="L31" s="591"/>
      <c r="M31" s="591"/>
      <c r="N31" s="591"/>
      <c r="O31" s="591"/>
      <c r="P31" s="591"/>
      <c r="Q31" s="592"/>
      <c r="R31" s="593">
        <v>192302</v>
      </c>
      <c r="S31" s="594"/>
      <c r="T31" s="594"/>
      <c r="U31" s="594"/>
      <c r="V31" s="594"/>
      <c r="W31" s="594"/>
      <c r="X31" s="594"/>
      <c r="Y31" s="595"/>
      <c r="Z31" s="596">
        <v>2.7</v>
      </c>
      <c r="AA31" s="596"/>
      <c r="AB31" s="596"/>
      <c r="AC31" s="596"/>
      <c r="AD31" s="597" t="s">
        <v>114</v>
      </c>
      <c r="AE31" s="597"/>
      <c r="AF31" s="597"/>
      <c r="AG31" s="597"/>
      <c r="AH31" s="597"/>
      <c r="AI31" s="597"/>
      <c r="AJ31" s="597"/>
      <c r="AK31" s="597"/>
      <c r="AL31" s="598" t="s">
        <v>114</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98.2</v>
      </c>
      <c r="BH31" s="625"/>
      <c r="BI31" s="625"/>
      <c r="BJ31" s="625"/>
      <c r="BK31" s="625"/>
      <c r="BL31" s="625"/>
      <c r="BM31" s="599">
        <v>87.6</v>
      </c>
      <c r="BN31" s="649"/>
      <c r="BO31" s="649"/>
      <c r="BP31" s="649"/>
      <c r="BQ31" s="650"/>
      <c r="BR31" s="648">
        <v>97.6</v>
      </c>
      <c r="BS31" s="625"/>
      <c r="BT31" s="625"/>
      <c r="BU31" s="625"/>
      <c r="BV31" s="625"/>
      <c r="BW31" s="625"/>
      <c r="BX31" s="599">
        <v>86.8</v>
      </c>
      <c r="BY31" s="649"/>
      <c r="BZ31" s="649"/>
      <c r="CA31" s="649"/>
      <c r="CB31" s="650"/>
      <c r="CD31" s="656"/>
      <c r="CE31" s="657"/>
      <c r="CF31" s="607" t="s">
        <v>298</v>
      </c>
      <c r="CG31" s="608"/>
      <c r="CH31" s="608"/>
      <c r="CI31" s="608"/>
      <c r="CJ31" s="608"/>
      <c r="CK31" s="608"/>
      <c r="CL31" s="608"/>
      <c r="CM31" s="608"/>
      <c r="CN31" s="608"/>
      <c r="CO31" s="608"/>
      <c r="CP31" s="608"/>
      <c r="CQ31" s="609"/>
      <c r="CR31" s="593">
        <v>159228</v>
      </c>
      <c r="CS31" s="625"/>
      <c r="CT31" s="625"/>
      <c r="CU31" s="625"/>
      <c r="CV31" s="625"/>
      <c r="CW31" s="625"/>
      <c r="CX31" s="625"/>
      <c r="CY31" s="626"/>
      <c r="CZ31" s="627">
        <v>2.2000000000000002</v>
      </c>
      <c r="DA31" s="628"/>
      <c r="DB31" s="628"/>
      <c r="DC31" s="629"/>
      <c r="DD31" s="602">
        <v>159228</v>
      </c>
      <c r="DE31" s="625"/>
      <c r="DF31" s="625"/>
      <c r="DG31" s="625"/>
      <c r="DH31" s="625"/>
      <c r="DI31" s="625"/>
      <c r="DJ31" s="625"/>
      <c r="DK31" s="626"/>
      <c r="DL31" s="602">
        <v>159228</v>
      </c>
      <c r="DM31" s="625"/>
      <c r="DN31" s="625"/>
      <c r="DO31" s="625"/>
      <c r="DP31" s="625"/>
      <c r="DQ31" s="625"/>
      <c r="DR31" s="625"/>
      <c r="DS31" s="625"/>
      <c r="DT31" s="625"/>
      <c r="DU31" s="625"/>
      <c r="DV31" s="626"/>
      <c r="DW31" s="598">
        <v>3.5</v>
      </c>
      <c r="DX31" s="619"/>
      <c r="DY31" s="619"/>
      <c r="DZ31" s="619"/>
      <c r="EA31" s="619"/>
      <c r="EB31" s="619"/>
      <c r="EC31" s="620"/>
    </row>
    <row r="32" spans="2:133" ht="11.25" customHeight="1">
      <c r="B32" s="590" t="s">
        <v>299</v>
      </c>
      <c r="C32" s="591"/>
      <c r="D32" s="591"/>
      <c r="E32" s="591"/>
      <c r="F32" s="591"/>
      <c r="G32" s="591"/>
      <c r="H32" s="591"/>
      <c r="I32" s="591"/>
      <c r="J32" s="591"/>
      <c r="K32" s="591"/>
      <c r="L32" s="591"/>
      <c r="M32" s="591"/>
      <c r="N32" s="591"/>
      <c r="O32" s="591"/>
      <c r="P32" s="591"/>
      <c r="Q32" s="592"/>
      <c r="R32" s="593">
        <v>76496</v>
      </c>
      <c r="S32" s="594"/>
      <c r="T32" s="594"/>
      <c r="U32" s="594"/>
      <c r="V32" s="594"/>
      <c r="W32" s="594"/>
      <c r="X32" s="594"/>
      <c r="Y32" s="595"/>
      <c r="Z32" s="596">
        <v>1.1000000000000001</v>
      </c>
      <c r="AA32" s="596"/>
      <c r="AB32" s="596"/>
      <c r="AC32" s="596"/>
      <c r="AD32" s="597">
        <v>2979</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97.8</v>
      </c>
      <c r="BH32" s="661"/>
      <c r="BI32" s="661"/>
      <c r="BJ32" s="661"/>
      <c r="BK32" s="661"/>
      <c r="BL32" s="661"/>
      <c r="BM32" s="662">
        <v>85.2</v>
      </c>
      <c r="BN32" s="661"/>
      <c r="BO32" s="661"/>
      <c r="BP32" s="661"/>
      <c r="BQ32" s="663"/>
      <c r="BR32" s="660">
        <v>94.6</v>
      </c>
      <c r="BS32" s="661"/>
      <c r="BT32" s="661"/>
      <c r="BU32" s="661"/>
      <c r="BV32" s="661"/>
      <c r="BW32" s="661"/>
      <c r="BX32" s="662">
        <v>82.3</v>
      </c>
      <c r="BY32" s="661"/>
      <c r="BZ32" s="661"/>
      <c r="CA32" s="661"/>
      <c r="CB32" s="663"/>
      <c r="CD32" s="658"/>
      <c r="CE32" s="659"/>
      <c r="CF32" s="607" t="s">
        <v>301</v>
      </c>
      <c r="CG32" s="608"/>
      <c r="CH32" s="608"/>
      <c r="CI32" s="608"/>
      <c r="CJ32" s="608"/>
      <c r="CK32" s="608"/>
      <c r="CL32" s="608"/>
      <c r="CM32" s="608"/>
      <c r="CN32" s="608"/>
      <c r="CO32" s="608"/>
      <c r="CP32" s="608"/>
      <c r="CQ32" s="609"/>
      <c r="CR32" s="593">
        <v>1552</v>
      </c>
      <c r="CS32" s="594"/>
      <c r="CT32" s="594"/>
      <c r="CU32" s="594"/>
      <c r="CV32" s="594"/>
      <c r="CW32" s="594"/>
      <c r="CX32" s="594"/>
      <c r="CY32" s="595"/>
      <c r="CZ32" s="627">
        <v>0</v>
      </c>
      <c r="DA32" s="628"/>
      <c r="DB32" s="628"/>
      <c r="DC32" s="629"/>
      <c r="DD32" s="602">
        <v>1552</v>
      </c>
      <c r="DE32" s="594"/>
      <c r="DF32" s="594"/>
      <c r="DG32" s="594"/>
      <c r="DH32" s="594"/>
      <c r="DI32" s="594"/>
      <c r="DJ32" s="594"/>
      <c r="DK32" s="595"/>
      <c r="DL32" s="602">
        <v>1552</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302</v>
      </c>
      <c r="C33" s="591"/>
      <c r="D33" s="591"/>
      <c r="E33" s="591"/>
      <c r="F33" s="591"/>
      <c r="G33" s="591"/>
      <c r="H33" s="591"/>
      <c r="I33" s="591"/>
      <c r="J33" s="591"/>
      <c r="K33" s="591"/>
      <c r="L33" s="591"/>
      <c r="M33" s="591"/>
      <c r="N33" s="591"/>
      <c r="O33" s="591"/>
      <c r="P33" s="591"/>
      <c r="Q33" s="592"/>
      <c r="R33" s="593">
        <v>642600</v>
      </c>
      <c r="S33" s="594"/>
      <c r="T33" s="594"/>
      <c r="U33" s="594"/>
      <c r="V33" s="594"/>
      <c r="W33" s="594"/>
      <c r="X33" s="594"/>
      <c r="Y33" s="595"/>
      <c r="Z33" s="596">
        <v>8.9</v>
      </c>
      <c r="AA33" s="596"/>
      <c r="AB33" s="596"/>
      <c r="AC33" s="596"/>
      <c r="AD33" s="597" t="s">
        <v>114</v>
      </c>
      <c r="AE33" s="597"/>
      <c r="AF33" s="597"/>
      <c r="AG33" s="597"/>
      <c r="AH33" s="597"/>
      <c r="AI33" s="597"/>
      <c r="AJ33" s="597"/>
      <c r="AK33" s="597"/>
      <c r="AL33" s="598" t="s">
        <v>114</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3201105</v>
      </c>
      <c r="CS33" s="625"/>
      <c r="CT33" s="625"/>
      <c r="CU33" s="625"/>
      <c r="CV33" s="625"/>
      <c r="CW33" s="625"/>
      <c r="CX33" s="625"/>
      <c r="CY33" s="626"/>
      <c r="CZ33" s="627">
        <v>45.1</v>
      </c>
      <c r="DA33" s="628"/>
      <c r="DB33" s="628"/>
      <c r="DC33" s="629"/>
      <c r="DD33" s="602">
        <v>2445852</v>
      </c>
      <c r="DE33" s="625"/>
      <c r="DF33" s="625"/>
      <c r="DG33" s="625"/>
      <c r="DH33" s="625"/>
      <c r="DI33" s="625"/>
      <c r="DJ33" s="625"/>
      <c r="DK33" s="626"/>
      <c r="DL33" s="602">
        <v>2007397</v>
      </c>
      <c r="DM33" s="625"/>
      <c r="DN33" s="625"/>
      <c r="DO33" s="625"/>
      <c r="DP33" s="625"/>
      <c r="DQ33" s="625"/>
      <c r="DR33" s="625"/>
      <c r="DS33" s="625"/>
      <c r="DT33" s="625"/>
      <c r="DU33" s="625"/>
      <c r="DV33" s="626"/>
      <c r="DW33" s="598">
        <v>43.8</v>
      </c>
      <c r="DX33" s="619"/>
      <c r="DY33" s="619"/>
      <c r="DZ33" s="619"/>
      <c r="EA33" s="619"/>
      <c r="EB33" s="619"/>
      <c r="EC33" s="620"/>
    </row>
    <row r="34" spans="2:133" ht="11.25" customHeight="1">
      <c r="B34" s="590" t="s">
        <v>304</v>
      </c>
      <c r="C34" s="591"/>
      <c r="D34" s="591"/>
      <c r="E34" s="591"/>
      <c r="F34" s="591"/>
      <c r="G34" s="591"/>
      <c r="H34" s="591"/>
      <c r="I34" s="591"/>
      <c r="J34" s="591"/>
      <c r="K34" s="591"/>
      <c r="L34" s="591"/>
      <c r="M34" s="591"/>
      <c r="N34" s="591"/>
      <c r="O34" s="591"/>
      <c r="P34" s="591"/>
      <c r="Q34" s="592"/>
      <c r="R34" s="593" t="s">
        <v>114</v>
      </c>
      <c r="S34" s="594"/>
      <c r="T34" s="594"/>
      <c r="U34" s="594"/>
      <c r="V34" s="594"/>
      <c r="W34" s="594"/>
      <c r="X34" s="594"/>
      <c r="Y34" s="595"/>
      <c r="Z34" s="596" t="s">
        <v>114</v>
      </c>
      <c r="AA34" s="596"/>
      <c r="AB34" s="596"/>
      <c r="AC34" s="596"/>
      <c r="AD34" s="597" t="s">
        <v>114</v>
      </c>
      <c r="AE34" s="597"/>
      <c r="AF34" s="597"/>
      <c r="AG34" s="597"/>
      <c r="AH34" s="597"/>
      <c r="AI34" s="597"/>
      <c r="AJ34" s="597"/>
      <c r="AK34" s="597"/>
      <c r="AL34" s="598" t="s">
        <v>114</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740159</v>
      </c>
      <c r="CS34" s="594"/>
      <c r="CT34" s="594"/>
      <c r="CU34" s="594"/>
      <c r="CV34" s="594"/>
      <c r="CW34" s="594"/>
      <c r="CX34" s="594"/>
      <c r="CY34" s="595"/>
      <c r="CZ34" s="627">
        <v>10.4</v>
      </c>
      <c r="DA34" s="628"/>
      <c r="DB34" s="628"/>
      <c r="DC34" s="629"/>
      <c r="DD34" s="602">
        <v>493020</v>
      </c>
      <c r="DE34" s="594"/>
      <c r="DF34" s="594"/>
      <c r="DG34" s="594"/>
      <c r="DH34" s="594"/>
      <c r="DI34" s="594"/>
      <c r="DJ34" s="594"/>
      <c r="DK34" s="595"/>
      <c r="DL34" s="602">
        <v>277407</v>
      </c>
      <c r="DM34" s="594"/>
      <c r="DN34" s="594"/>
      <c r="DO34" s="594"/>
      <c r="DP34" s="594"/>
      <c r="DQ34" s="594"/>
      <c r="DR34" s="594"/>
      <c r="DS34" s="594"/>
      <c r="DT34" s="594"/>
      <c r="DU34" s="594"/>
      <c r="DV34" s="595"/>
      <c r="DW34" s="598">
        <v>6.1</v>
      </c>
      <c r="DX34" s="619"/>
      <c r="DY34" s="619"/>
      <c r="DZ34" s="619"/>
      <c r="EA34" s="619"/>
      <c r="EB34" s="619"/>
      <c r="EC34" s="620"/>
    </row>
    <row r="35" spans="2:133" ht="11.25" customHeight="1">
      <c r="B35" s="590" t="s">
        <v>308</v>
      </c>
      <c r="C35" s="591"/>
      <c r="D35" s="591"/>
      <c r="E35" s="591"/>
      <c r="F35" s="591"/>
      <c r="G35" s="591"/>
      <c r="H35" s="591"/>
      <c r="I35" s="591"/>
      <c r="J35" s="591"/>
      <c r="K35" s="591"/>
      <c r="L35" s="591"/>
      <c r="M35" s="591"/>
      <c r="N35" s="591"/>
      <c r="O35" s="591"/>
      <c r="P35" s="591"/>
      <c r="Q35" s="592"/>
      <c r="R35" s="593">
        <v>234500</v>
      </c>
      <c r="S35" s="594"/>
      <c r="T35" s="594"/>
      <c r="U35" s="594"/>
      <c r="V35" s="594"/>
      <c r="W35" s="594"/>
      <c r="X35" s="594"/>
      <c r="Y35" s="595"/>
      <c r="Z35" s="596">
        <v>3.2</v>
      </c>
      <c r="AA35" s="596"/>
      <c r="AB35" s="596"/>
      <c r="AC35" s="596"/>
      <c r="AD35" s="597" t="s">
        <v>114</v>
      </c>
      <c r="AE35" s="597"/>
      <c r="AF35" s="597"/>
      <c r="AG35" s="597"/>
      <c r="AH35" s="597"/>
      <c r="AI35" s="597"/>
      <c r="AJ35" s="597"/>
      <c r="AK35" s="597"/>
      <c r="AL35" s="598" t="s">
        <v>114</v>
      </c>
      <c r="AM35" s="599"/>
      <c r="AN35" s="599"/>
      <c r="AO35" s="600"/>
      <c r="AP35" s="186"/>
      <c r="AQ35" s="604" t="s">
        <v>309</v>
      </c>
      <c r="AR35" s="605"/>
      <c r="AS35" s="605"/>
      <c r="AT35" s="605"/>
      <c r="AU35" s="605"/>
      <c r="AV35" s="605"/>
      <c r="AW35" s="605"/>
      <c r="AX35" s="605"/>
      <c r="AY35" s="606"/>
      <c r="AZ35" s="582">
        <v>1183111</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42302</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142826</v>
      </c>
      <c r="CS35" s="625"/>
      <c r="CT35" s="625"/>
      <c r="CU35" s="625"/>
      <c r="CV35" s="625"/>
      <c r="CW35" s="625"/>
      <c r="CX35" s="625"/>
      <c r="CY35" s="626"/>
      <c r="CZ35" s="627">
        <v>2</v>
      </c>
      <c r="DA35" s="628"/>
      <c r="DB35" s="628"/>
      <c r="DC35" s="629"/>
      <c r="DD35" s="602">
        <v>136599</v>
      </c>
      <c r="DE35" s="625"/>
      <c r="DF35" s="625"/>
      <c r="DG35" s="625"/>
      <c r="DH35" s="625"/>
      <c r="DI35" s="625"/>
      <c r="DJ35" s="625"/>
      <c r="DK35" s="626"/>
      <c r="DL35" s="602">
        <v>103458</v>
      </c>
      <c r="DM35" s="625"/>
      <c r="DN35" s="625"/>
      <c r="DO35" s="625"/>
      <c r="DP35" s="625"/>
      <c r="DQ35" s="625"/>
      <c r="DR35" s="625"/>
      <c r="DS35" s="625"/>
      <c r="DT35" s="625"/>
      <c r="DU35" s="625"/>
      <c r="DV35" s="626"/>
      <c r="DW35" s="598">
        <v>2.2999999999999998</v>
      </c>
      <c r="DX35" s="619"/>
      <c r="DY35" s="619"/>
      <c r="DZ35" s="619"/>
      <c r="EA35" s="619"/>
      <c r="EB35" s="619"/>
      <c r="EC35" s="620"/>
    </row>
    <row r="36" spans="2:133" ht="11.25" customHeight="1">
      <c r="B36" s="636" t="s">
        <v>312</v>
      </c>
      <c r="C36" s="637"/>
      <c r="D36" s="637"/>
      <c r="E36" s="637"/>
      <c r="F36" s="637"/>
      <c r="G36" s="637"/>
      <c r="H36" s="637"/>
      <c r="I36" s="637"/>
      <c r="J36" s="637"/>
      <c r="K36" s="637"/>
      <c r="L36" s="637"/>
      <c r="M36" s="637"/>
      <c r="N36" s="637"/>
      <c r="O36" s="637"/>
      <c r="P36" s="637"/>
      <c r="Q36" s="638"/>
      <c r="R36" s="665">
        <v>7227034</v>
      </c>
      <c r="S36" s="666"/>
      <c r="T36" s="666"/>
      <c r="U36" s="666"/>
      <c r="V36" s="666"/>
      <c r="W36" s="666"/>
      <c r="X36" s="666"/>
      <c r="Y36" s="667"/>
      <c r="Z36" s="668">
        <v>100</v>
      </c>
      <c r="AA36" s="668"/>
      <c r="AB36" s="668"/>
      <c r="AC36" s="668"/>
      <c r="AD36" s="669">
        <v>4345248</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323293</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-83169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1369384</v>
      </c>
      <c r="CS36" s="594"/>
      <c r="CT36" s="594"/>
      <c r="CU36" s="594"/>
      <c r="CV36" s="594"/>
      <c r="CW36" s="594"/>
      <c r="CX36" s="594"/>
      <c r="CY36" s="595"/>
      <c r="CZ36" s="627">
        <v>19.3</v>
      </c>
      <c r="DA36" s="628"/>
      <c r="DB36" s="628"/>
      <c r="DC36" s="629"/>
      <c r="DD36" s="602">
        <v>975478</v>
      </c>
      <c r="DE36" s="594"/>
      <c r="DF36" s="594"/>
      <c r="DG36" s="594"/>
      <c r="DH36" s="594"/>
      <c r="DI36" s="594"/>
      <c r="DJ36" s="594"/>
      <c r="DK36" s="595"/>
      <c r="DL36" s="602">
        <v>956345</v>
      </c>
      <c r="DM36" s="594"/>
      <c r="DN36" s="594"/>
      <c r="DO36" s="594"/>
      <c r="DP36" s="594"/>
      <c r="DQ36" s="594"/>
      <c r="DR36" s="594"/>
      <c r="DS36" s="594"/>
      <c r="DT36" s="594"/>
      <c r="DU36" s="594"/>
      <c r="DV36" s="595"/>
      <c r="DW36" s="598">
        <v>20.9</v>
      </c>
      <c r="DX36" s="619"/>
      <c r="DY36" s="619"/>
      <c r="DZ36" s="619"/>
      <c r="EA36" s="619"/>
      <c r="EB36" s="619"/>
      <c r="EC36" s="620"/>
    </row>
    <row r="37" spans="2:133" ht="11.25" customHeight="1">
      <c r="AQ37" s="672" t="s">
        <v>316</v>
      </c>
      <c r="AR37" s="673"/>
      <c r="AS37" s="673"/>
      <c r="AT37" s="673"/>
      <c r="AU37" s="673"/>
      <c r="AV37" s="673"/>
      <c r="AW37" s="673"/>
      <c r="AX37" s="673"/>
      <c r="AY37" s="674"/>
      <c r="AZ37" s="593">
        <v>232598</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2304</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796922</v>
      </c>
      <c r="CS37" s="625"/>
      <c r="CT37" s="625"/>
      <c r="CU37" s="625"/>
      <c r="CV37" s="625"/>
      <c r="CW37" s="625"/>
      <c r="CX37" s="625"/>
      <c r="CY37" s="626"/>
      <c r="CZ37" s="627">
        <v>11.2</v>
      </c>
      <c r="DA37" s="628"/>
      <c r="DB37" s="628"/>
      <c r="DC37" s="629"/>
      <c r="DD37" s="602">
        <v>608222</v>
      </c>
      <c r="DE37" s="625"/>
      <c r="DF37" s="625"/>
      <c r="DG37" s="625"/>
      <c r="DH37" s="625"/>
      <c r="DI37" s="625"/>
      <c r="DJ37" s="625"/>
      <c r="DK37" s="626"/>
      <c r="DL37" s="602">
        <v>604939</v>
      </c>
      <c r="DM37" s="625"/>
      <c r="DN37" s="625"/>
      <c r="DO37" s="625"/>
      <c r="DP37" s="625"/>
      <c r="DQ37" s="625"/>
      <c r="DR37" s="625"/>
      <c r="DS37" s="625"/>
      <c r="DT37" s="625"/>
      <c r="DU37" s="625"/>
      <c r="DV37" s="626"/>
      <c r="DW37" s="598">
        <v>13.2</v>
      </c>
      <c r="DX37" s="619"/>
      <c r="DY37" s="619"/>
      <c r="DZ37" s="619"/>
      <c r="EA37" s="619"/>
      <c r="EB37" s="619"/>
      <c r="EC37" s="620"/>
    </row>
    <row r="38" spans="2:133" ht="11.25" customHeight="1">
      <c r="AQ38" s="672" t="s">
        <v>319</v>
      </c>
      <c r="AR38" s="673"/>
      <c r="AS38" s="673"/>
      <c r="AT38" s="673"/>
      <c r="AU38" s="673"/>
      <c r="AV38" s="673"/>
      <c r="AW38" s="673"/>
      <c r="AX38" s="673"/>
      <c r="AY38" s="674"/>
      <c r="AZ38" s="593">
        <v>70851</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4303</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859818</v>
      </c>
      <c r="CS38" s="594"/>
      <c r="CT38" s="594"/>
      <c r="CU38" s="594"/>
      <c r="CV38" s="594"/>
      <c r="CW38" s="594"/>
      <c r="CX38" s="594"/>
      <c r="CY38" s="595"/>
      <c r="CZ38" s="627">
        <v>12.1</v>
      </c>
      <c r="DA38" s="628"/>
      <c r="DB38" s="628"/>
      <c r="DC38" s="629"/>
      <c r="DD38" s="602">
        <v>754087</v>
      </c>
      <c r="DE38" s="594"/>
      <c r="DF38" s="594"/>
      <c r="DG38" s="594"/>
      <c r="DH38" s="594"/>
      <c r="DI38" s="594"/>
      <c r="DJ38" s="594"/>
      <c r="DK38" s="595"/>
      <c r="DL38" s="602">
        <v>667767</v>
      </c>
      <c r="DM38" s="594"/>
      <c r="DN38" s="594"/>
      <c r="DO38" s="594"/>
      <c r="DP38" s="594"/>
      <c r="DQ38" s="594"/>
      <c r="DR38" s="594"/>
      <c r="DS38" s="594"/>
      <c r="DT38" s="594"/>
      <c r="DU38" s="594"/>
      <c r="DV38" s="595"/>
      <c r="DW38" s="598">
        <v>14.6</v>
      </c>
      <c r="DX38" s="619"/>
      <c r="DY38" s="619"/>
      <c r="DZ38" s="619"/>
      <c r="EA38" s="619"/>
      <c r="EB38" s="619"/>
      <c r="EC38" s="620"/>
    </row>
    <row r="39" spans="2:133" ht="11.25" customHeight="1">
      <c r="AQ39" s="672" t="s">
        <v>322</v>
      </c>
      <c r="AR39" s="673"/>
      <c r="AS39" s="673"/>
      <c r="AT39" s="673"/>
      <c r="AU39" s="673"/>
      <c r="AV39" s="673"/>
      <c r="AW39" s="673"/>
      <c r="AX39" s="673"/>
      <c r="AY39" s="674"/>
      <c r="AZ39" s="593" t="s">
        <v>323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94</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85333</v>
      </c>
      <c r="CS39" s="625"/>
      <c r="CT39" s="625"/>
      <c r="CU39" s="625"/>
      <c r="CV39" s="625"/>
      <c r="CW39" s="625"/>
      <c r="CX39" s="625"/>
      <c r="CY39" s="626"/>
      <c r="CZ39" s="627">
        <v>1.2</v>
      </c>
      <c r="DA39" s="628"/>
      <c r="DB39" s="628"/>
      <c r="DC39" s="629"/>
      <c r="DD39" s="602">
        <v>83580</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161519</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129</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3585</v>
      </c>
      <c r="CS40" s="594"/>
      <c r="CT40" s="594"/>
      <c r="CU40" s="594"/>
      <c r="CV40" s="594"/>
      <c r="CW40" s="594"/>
      <c r="CX40" s="594"/>
      <c r="CY40" s="595"/>
      <c r="CZ40" s="627">
        <v>0.1</v>
      </c>
      <c r="DA40" s="628"/>
      <c r="DB40" s="628"/>
      <c r="DC40" s="629"/>
      <c r="DD40" s="602">
        <v>3088</v>
      </c>
      <c r="DE40" s="594"/>
      <c r="DF40" s="594"/>
      <c r="DG40" s="594"/>
      <c r="DH40" s="594"/>
      <c r="DI40" s="594"/>
      <c r="DJ40" s="594"/>
      <c r="DK40" s="595"/>
      <c r="DL40" s="602">
        <v>2420</v>
      </c>
      <c r="DM40" s="594"/>
      <c r="DN40" s="594"/>
      <c r="DO40" s="594"/>
      <c r="DP40" s="594"/>
      <c r="DQ40" s="594"/>
      <c r="DR40" s="594"/>
      <c r="DS40" s="594"/>
      <c r="DT40" s="594"/>
      <c r="DU40" s="594"/>
      <c r="DV40" s="595"/>
      <c r="DW40" s="598">
        <v>0.1</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394850</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253</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609056</v>
      </c>
      <c r="CS42" s="594"/>
      <c r="CT42" s="594"/>
      <c r="CU42" s="594"/>
      <c r="CV42" s="594"/>
      <c r="CW42" s="594"/>
      <c r="CX42" s="594"/>
      <c r="CY42" s="595"/>
      <c r="CZ42" s="627">
        <v>8.6</v>
      </c>
      <c r="DA42" s="676"/>
      <c r="DB42" s="676"/>
      <c r="DC42" s="677"/>
      <c r="DD42" s="602">
        <v>74891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t="s">
        <v>338</v>
      </c>
      <c r="CS43" s="625"/>
      <c r="CT43" s="625"/>
      <c r="CU43" s="625"/>
      <c r="CV43" s="625"/>
      <c r="CW43" s="625"/>
      <c r="CX43" s="625"/>
      <c r="CY43" s="626"/>
      <c r="CZ43" s="627" t="s">
        <v>338</v>
      </c>
      <c r="DA43" s="628"/>
      <c r="DB43" s="628"/>
      <c r="DC43" s="629"/>
      <c r="DD43" s="602" t="s">
        <v>338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339</v>
      </c>
      <c r="CD44" s="699" t="s">
        <v>289</v>
      </c>
      <c r="CE44" s="700"/>
      <c r="CF44" s="590" t="s">
        <v>340</v>
      </c>
      <c r="CG44" s="591"/>
      <c r="CH44" s="591"/>
      <c r="CI44" s="591"/>
      <c r="CJ44" s="591"/>
      <c r="CK44" s="591"/>
      <c r="CL44" s="591"/>
      <c r="CM44" s="591"/>
      <c r="CN44" s="591"/>
      <c r="CO44" s="591"/>
      <c r="CP44" s="591"/>
      <c r="CQ44" s="592"/>
      <c r="CR44" s="593">
        <v>278775</v>
      </c>
      <c r="CS44" s="594"/>
      <c r="CT44" s="594"/>
      <c r="CU44" s="594"/>
      <c r="CV44" s="594"/>
      <c r="CW44" s="594"/>
      <c r="CX44" s="594"/>
      <c r="CY44" s="595"/>
      <c r="CZ44" s="627">
        <v>3.9</v>
      </c>
      <c r="DA44" s="676"/>
      <c r="DB44" s="676"/>
      <c r="DC44" s="677"/>
      <c r="DD44" s="602">
        <v>63012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341</v>
      </c>
      <c r="CG45" s="591"/>
      <c r="CH45" s="591"/>
      <c r="CI45" s="591"/>
      <c r="CJ45" s="591"/>
      <c r="CK45" s="591"/>
      <c r="CL45" s="591"/>
      <c r="CM45" s="591"/>
      <c r="CN45" s="591"/>
      <c r="CO45" s="591"/>
      <c r="CP45" s="591"/>
      <c r="CQ45" s="592"/>
      <c r="CR45" s="593">
        <v>69310</v>
      </c>
      <c r="CS45" s="625"/>
      <c r="CT45" s="625"/>
      <c r="CU45" s="625"/>
      <c r="CV45" s="625"/>
      <c r="CW45" s="625"/>
      <c r="CX45" s="625"/>
      <c r="CY45" s="626"/>
      <c r="CZ45" s="627">
        <v>1</v>
      </c>
      <c r="DA45" s="628"/>
      <c r="DB45" s="628"/>
      <c r="DC45" s="629"/>
      <c r="DD45" s="602">
        <v>3436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342</v>
      </c>
      <c r="CG46" s="591"/>
      <c r="CH46" s="591"/>
      <c r="CI46" s="591"/>
      <c r="CJ46" s="591"/>
      <c r="CK46" s="591"/>
      <c r="CL46" s="591"/>
      <c r="CM46" s="591"/>
      <c r="CN46" s="591"/>
      <c r="CO46" s="591"/>
      <c r="CP46" s="591"/>
      <c r="CQ46" s="592"/>
      <c r="CR46" s="593">
        <v>181820</v>
      </c>
      <c r="CS46" s="594"/>
      <c r="CT46" s="594"/>
      <c r="CU46" s="594"/>
      <c r="CV46" s="594"/>
      <c r="CW46" s="594"/>
      <c r="CX46" s="594"/>
      <c r="CY46" s="595"/>
      <c r="CZ46" s="627">
        <v>2.6</v>
      </c>
      <c r="DA46" s="676"/>
      <c r="DB46" s="676"/>
      <c r="DC46" s="677"/>
      <c r="DD46" s="602">
        <v>59551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343</v>
      </c>
      <c r="CG47" s="591"/>
      <c r="CH47" s="591"/>
      <c r="CI47" s="591"/>
      <c r="CJ47" s="591"/>
      <c r="CK47" s="591"/>
      <c r="CL47" s="591"/>
      <c r="CM47" s="591"/>
      <c r="CN47" s="591"/>
      <c r="CO47" s="591"/>
      <c r="CP47" s="591"/>
      <c r="CQ47" s="592"/>
      <c r="CR47" s="593">
        <v>330281</v>
      </c>
      <c r="CS47" s="625"/>
      <c r="CT47" s="625"/>
      <c r="CU47" s="625"/>
      <c r="CV47" s="625"/>
      <c r="CW47" s="625"/>
      <c r="CX47" s="625"/>
      <c r="CY47" s="626"/>
      <c r="CZ47" s="627">
        <v>4.7</v>
      </c>
      <c r="DA47" s="628"/>
      <c r="DB47" s="628"/>
      <c r="DC47" s="629"/>
      <c r="DD47" s="602">
        <v>11879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344</v>
      </c>
      <c r="CG48" s="591"/>
      <c r="CH48" s="591"/>
      <c r="CI48" s="591"/>
      <c r="CJ48" s="591"/>
      <c r="CK48" s="591"/>
      <c r="CL48" s="591"/>
      <c r="CM48" s="591"/>
      <c r="CN48" s="591"/>
      <c r="CO48" s="591"/>
      <c r="CP48" s="591"/>
      <c r="CQ48" s="592"/>
      <c r="CR48" s="593" t="s">
        <v>338</v>
      </c>
      <c r="CS48" s="594"/>
      <c r="CT48" s="594"/>
      <c r="CU48" s="594"/>
      <c r="CV48" s="594"/>
      <c r="CW48" s="594"/>
      <c r="CX48" s="594"/>
      <c r="CY48" s="595"/>
      <c r="CZ48" s="627" t="s">
        <v>338</v>
      </c>
      <c r="DA48" s="676"/>
      <c r="DB48" s="676"/>
      <c r="DC48" s="677"/>
      <c r="DD48" s="602" t="s">
        <v>338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345</v>
      </c>
      <c r="CE49" s="637"/>
      <c r="CF49" s="637"/>
      <c r="CG49" s="637"/>
      <c r="CH49" s="637"/>
      <c r="CI49" s="637"/>
      <c r="CJ49" s="637"/>
      <c r="CK49" s="637"/>
      <c r="CL49" s="637"/>
      <c r="CM49" s="637"/>
      <c r="CN49" s="637"/>
      <c r="CO49" s="637"/>
      <c r="CP49" s="637"/>
      <c r="CQ49" s="638"/>
      <c r="CR49" s="665">
        <v>7098081</v>
      </c>
      <c r="CS49" s="661"/>
      <c r="CT49" s="661"/>
      <c r="CU49" s="661"/>
      <c r="CV49" s="661"/>
      <c r="CW49" s="661"/>
      <c r="CX49" s="661"/>
      <c r="CY49" s="688"/>
      <c r="CZ49" s="689">
        <v>100</v>
      </c>
      <c r="DA49" s="690"/>
      <c r="DB49" s="690"/>
      <c r="DC49" s="691"/>
      <c r="DD49" s="692">
        <v>5119072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 zoomScale="70" zoomScaleNormal="25" zoomScaleSheetLayoutView="70" workbookViewId="0">
      <selection activeCell="AF95" sqref="AF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347</v>
      </c>
      <c r="DK2" s="735"/>
      <c r="DL2" s="735"/>
      <c r="DM2" s="735"/>
      <c r="DN2" s="735"/>
      <c r="DO2" s="736"/>
      <c r="DP2" s="200"/>
      <c r="DQ2" s="734" t="s">
        <v>348</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349</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351</v>
      </c>
      <c r="B5" s="729"/>
      <c r="C5" s="729"/>
      <c r="D5" s="729"/>
      <c r="E5" s="729"/>
      <c r="F5" s="729"/>
      <c r="G5" s="729"/>
      <c r="H5" s="729"/>
      <c r="I5" s="729"/>
      <c r="J5" s="729"/>
      <c r="K5" s="729"/>
      <c r="L5" s="729"/>
      <c r="M5" s="729"/>
      <c r="N5" s="729"/>
      <c r="O5" s="729"/>
      <c r="P5" s="730"/>
      <c r="Q5" s="705" t="s">
        <v>352</v>
      </c>
      <c r="R5" s="706"/>
      <c r="S5" s="706"/>
      <c r="T5" s="706"/>
      <c r="U5" s="707"/>
      <c r="V5" s="705" t="s">
        <v>353</v>
      </c>
      <c r="W5" s="706"/>
      <c r="X5" s="706"/>
      <c r="Y5" s="706"/>
      <c r="Z5" s="707"/>
      <c r="AA5" s="705" t="s">
        <v>354</v>
      </c>
      <c r="AB5" s="706"/>
      <c r="AC5" s="706"/>
      <c r="AD5" s="706"/>
      <c r="AE5" s="706"/>
      <c r="AF5" s="738" t="s">
        <v>355</v>
      </c>
      <c r="AG5" s="706"/>
      <c r="AH5" s="706"/>
      <c r="AI5" s="706"/>
      <c r="AJ5" s="717"/>
      <c r="AK5" s="706" t="s">
        <v>356</v>
      </c>
      <c r="AL5" s="706"/>
      <c r="AM5" s="706"/>
      <c r="AN5" s="706"/>
      <c r="AO5" s="707"/>
      <c r="AP5" s="705" t="s">
        <v>357</v>
      </c>
      <c r="AQ5" s="706"/>
      <c r="AR5" s="706"/>
      <c r="AS5" s="706"/>
      <c r="AT5" s="707"/>
      <c r="AU5" s="705" t="s">
        <v>358</v>
      </c>
      <c r="AV5" s="706"/>
      <c r="AW5" s="706"/>
      <c r="AX5" s="706"/>
      <c r="AY5" s="717"/>
      <c r="AZ5" s="207"/>
      <c r="BA5" s="207"/>
      <c r="BB5" s="207"/>
      <c r="BC5" s="207"/>
      <c r="BD5" s="207"/>
      <c r="BE5" s="208"/>
      <c r="BF5" s="208"/>
      <c r="BG5" s="208"/>
      <c r="BH5" s="208"/>
      <c r="BI5" s="208"/>
      <c r="BJ5" s="208"/>
      <c r="BK5" s="208"/>
      <c r="BL5" s="208"/>
      <c r="BM5" s="208"/>
      <c r="BN5" s="208"/>
      <c r="BO5" s="208"/>
      <c r="BP5" s="208"/>
      <c r="BQ5" s="728" t="s">
        <v>359</v>
      </c>
      <c r="BR5" s="729"/>
      <c r="BS5" s="729"/>
      <c r="BT5" s="729"/>
      <c r="BU5" s="729"/>
      <c r="BV5" s="729"/>
      <c r="BW5" s="729"/>
      <c r="BX5" s="729"/>
      <c r="BY5" s="729"/>
      <c r="BZ5" s="729"/>
      <c r="CA5" s="729"/>
      <c r="CB5" s="729"/>
      <c r="CC5" s="729"/>
      <c r="CD5" s="729"/>
      <c r="CE5" s="729"/>
      <c r="CF5" s="729"/>
      <c r="CG5" s="730"/>
      <c r="CH5" s="705" t="s">
        <v>360</v>
      </c>
      <c r="CI5" s="706"/>
      <c r="CJ5" s="706"/>
      <c r="CK5" s="706"/>
      <c r="CL5" s="707"/>
      <c r="CM5" s="705" t="s">
        <v>361</v>
      </c>
      <c r="CN5" s="706"/>
      <c r="CO5" s="706"/>
      <c r="CP5" s="706"/>
      <c r="CQ5" s="707"/>
      <c r="CR5" s="705" t="s">
        <v>362</v>
      </c>
      <c r="CS5" s="706"/>
      <c r="CT5" s="706"/>
      <c r="CU5" s="706"/>
      <c r="CV5" s="707"/>
      <c r="CW5" s="705" t="s">
        <v>363</v>
      </c>
      <c r="CX5" s="706"/>
      <c r="CY5" s="706"/>
      <c r="CZ5" s="706"/>
      <c r="DA5" s="707"/>
      <c r="DB5" s="705" t="s">
        <v>364</v>
      </c>
      <c r="DC5" s="706"/>
      <c r="DD5" s="706"/>
      <c r="DE5" s="706"/>
      <c r="DF5" s="707"/>
      <c r="DG5" s="711" t="s">
        <v>365</v>
      </c>
      <c r="DH5" s="712"/>
      <c r="DI5" s="712"/>
      <c r="DJ5" s="712"/>
      <c r="DK5" s="713"/>
      <c r="DL5" s="711" t="s">
        <v>366</v>
      </c>
      <c r="DM5" s="712"/>
      <c r="DN5" s="712"/>
      <c r="DO5" s="712"/>
      <c r="DP5" s="713"/>
      <c r="DQ5" s="705" t="s">
        <v>367</v>
      </c>
      <c r="DR5" s="706"/>
      <c r="DS5" s="706"/>
      <c r="DT5" s="706"/>
      <c r="DU5" s="707"/>
      <c r="DV5" s="705" t="s">
        <v>358</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368</v>
      </c>
      <c r="C7" s="720"/>
      <c r="D7" s="720"/>
      <c r="E7" s="720"/>
      <c r="F7" s="720"/>
      <c r="G7" s="720"/>
      <c r="H7" s="720"/>
      <c r="I7" s="720"/>
      <c r="J7" s="720"/>
      <c r="K7" s="720"/>
      <c r="L7" s="720"/>
      <c r="M7" s="720"/>
      <c r="N7" s="720"/>
      <c r="O7" s="720"/>
      <c r="P7" s="721"/>
      <c r="Q7" s="722">
        <v>7186</v>
      </c>
      <c r="R7" s="723"/>
      <c r="S7" s="723"/>
      <c r="T7" s="723"/>
      <c r="U7" s="723"/>
      <c r="V7" s="723">
        <v>7058</v>
      </c>
      <c r="W7" s="723"/>
      <c r="X7" s="723"/>
      <c r="Y7" s="723"/>
      <c r="Z7" s="723"/>
      <c r="AA7" s="723">
        <v>128</v>
      </c>
      <c r="AB7" s="723"/>
      <c r="AC7" s="723"/>
      <c r="AD7" s="723"/>
      <c r="AE7" s="724"/>
      <c r="AF7" s="725">
        <v>110</v>
      </c>
      <c r="AG7" s="726"/>
      <c r="AH7" s="726"/>
      <c r="AI7" s="726"/>
      <c r="AJ7" s="727"/>
      <c r="AK7" s="762">
        <v>4</v>
      </c>
      <c r="AL7" s="763"/>
      <c r="AM7" s="763"/>
      <c r="AN7" s="763"/>
      <c r="AO7" s="763"/>
      <c r="AP7" s="763">
        <v>10520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369</v>
      </c>
      <c r="C8" s="744"/>
      <c r="D8" s="744"/>
      <c r="E8" s="744"/>
      <c r="F8" s="744"/>
      <c r="G8" s="744"/>
      <c r="H8" s="744"/>
      <c r="I8" s="744"/>
      <c r="J8" s="744"/>
      <c r="K8" s="744"/>
      <c r="L8" s="744"/>
      <c r="M8" s="744"/>
      <c r="N8" s="744"/>
      <c r="O8" s="744"/>
      <c r="P8" s="745"/>
      <c r="Q8" s="746">
        <v>1</v>
      </c>
      <c r="R8" s="747"/>
      <c r="S8" s="747"/>
      <c r="T8" s="747"/>
      <c r="U8" s="747"/>
      <c r="V8" s="747">
        <v>1</v>
      </c>
      <c r="W8" s="747"/>
      <c r="X8" s="747"/>
      <c r="Y8" s="747"/>
      <c r="Z8" s="747"/>
      <c r="AA8" s="747">
        <v>0</v>
      </c>
      <c r="AB8" s="747"/>
      <c r="AC8" s="747"/>
      <c r="AD8" s="747"/>
      <c r="AE8" s="748"/>
      <c r="AF8" s="749">
        <v>0</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370</v>
      </c>
      <c r="C9" s="744"/>
      <c r="D9" s="744"/>
      <c r="E9" s="744"/>
      <c r="F9" s="744"/>
      <c r="G9" s="744"/>
      <c r="H9" s="744"/>
      <c r="I9" s="744"/>
      <c r="J9" s="744"/>
      <c r="K9" s="744"/>
      <c r="L9" s="744"/>
      <c r="M9" s="744"/>
      <c r="N9" s="744"/>
      <c r="O9" s="744"/>
      <c r="P9" s="745"/>
      <c r="Q9" s="746">
        <v>23</v>
      </c>
      <c r="R9" s="747"/>
      <c r="S9" s="747"/>
      <c r="T9" s="747"/>
      <c r="U9" s="747"/>
      <c r="V9" s="747">
        <v>22</v>
      </c>
      <c r="W9" s="747"/>
      <c r="X9" s="747"/>
      <c r="Y9" s="747"/>
      <c r="Z9" s="747"/>
      <c r="AA9" s="747">
        <v>1</v>
      </c>
      <c r="AB9" s="747"/>
      <c r="AC9" s="747"/>
      <c r="AD9" s="747"/>
      <c r="AE9" s="748"/>
      <c r="AF9" s="749">
        <v>1</v>
      </c>
      <c r="AG9" s="750"/>
      <c r="AH9" s="750"/>
      <c r="AI9" s="750"/>
      <c r="AJ9" s="751"/>
      <c r="AK9" s="752">
        <v>3</v>
      </c>
      <c r="AL9" s="753"/>
      <c r="AM9" s="753"/>
      <c r="AN9" s="753"/>
      <c r="AO9" s="753"/>
      <c r="AP9" s="753">
        <v>37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371</v>
      </c>
      <c r="C10" s="744"/>
      <c r="D10" s="744"/>
      <c r="E10" s="744"/>
      <c r="F10" s="744"/>
      <c r="G10" s="744"/>
      <c r="H10" s="744"/>
      <c r="I10" s="744"/>
      <c r="J10" s="744"/>
      <c r="K10" s="744"/>
      <c r="L10" s="744"/>
      <c r="M10" s="744"/>
      <c r="N10" s="744"/>
      <c r="O10" s="744"/>
      <c r="P10" s="745"/>
      <c r="Q10" s="746">
        <v>24</v>
      </c>
      <c r="R10" s="747"/>
      <c r="S10" s="747"/>
      <c r="T10" s="747"/>
      <c r="U10" s="747"/>
      <c r="V10" s="747">
        <v>24</v>
      </c>
      <c r="W10" s="747"/>
      <c r="X10" s="747"/>
      <c r="Y10" s="747"/>
      <c r="Z10" s="747"/>
      <c r="AA10" s="747">
        <v>0</v>
      </c>
      <c r="AB10" s="747"/>
      <c r="AC10" s="747"/>
      <c r="AD10" s="747"/>
      <c r="AE10" s="748"/>
      <c r="AF10" s="749">
        <v>0</v>
      </c>
      <c r="AG10" s="750"/>
      <c r="AH10" s="750"/>
      <c r="AI10" s="750"/>
      <c r="AJ10" s="751"/>
      <c r="AK10" s="752">
        <v>0</v>
      </c>
      <c r="AL10" s="753"/>
      <c r="AM10" s="753"/>
      <c r="AN10" s="753"/>
      <c r="AO10" s="753"/>
      <c r="AP10" s="753">
        <v>0</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373</v>
      </c>
      <c r="B23" s="778" t="s">
        <v>374</v>
      </c>
      <c r="C23" s="779"/>
      <c r="D23" s="779"/>
      <c r="E23" s="779"/>
      <c r="F23" s="779"/>
      <c r="G23" s="779"/>
      <c r="H23" s="779"/>
      <c r="I23" s="779"/>
      <c r="J23" s="779"/>
      <c r="K23" s="779"/>
      <c r="L23" s="779"/>
      <c r="M23" s="779"/>
      <c r="N23" s="779"/>
      <c r="O23" s="779"/>
      <c r="P23" s="780"/>
      <c r="Q23" s="781">
        <v>7227</v>
      </c>
      <c r="R23" s="782"/>
      <c r="S23" s="782"/>
      <c r="T23" s="782"/>
      <c r="U23" s="782"/>
      <c r="V23" s="782">
        <v>7098</v>
      </c>
      <c r="W23" s="782"/>
      <c r="X23" s="782"/>
      <c r="Y23" s="782"/>
      <c r="Z23" s="782"/>
      <c r="AA23" s="782">
        <v>129</v>
      </c>
      <c r="AB23" s="782"/>
      <c r="AC23" s="782"/>
      <c r="AD23" s="782"/>
      <c r="AE23" s="783"/>
      <c r="AF23" s="784">
        <v>111</v>
      </c>
      <c r="AG23" s="782"/>
      <c r="AH23" s="782"/>
      <c r="AI23" s="782"/>
      <c r="AJ23" s="785"/>
      <c r="AK23" s="786"/>
      <c r="AL23" s="787"/>
      <c r="AM23" s="787"/>
      <c r="AN23" s="787"/>
      <c r="AO23" s="787"/>
      <c r="AP23" s="782">
        <v>10557</v>
      </c>
      <c r="AQ23" s="782"/>
      <c r="AR23" s="782"/>
      <c r="AS23" s="782"/>
      <c r="AT23" s="782"/>
      <c r="AU23" s="788"/>
      <c r="AV23" s="788"/>
      <c r="AW23" s="788"/>
      <c r="AX23" s="788"/>
      <c r="AY23" s="789"/>
      <c r="AZ23" s="797" t="s">
        <v>114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351</v>
      </c>
      <c r="B26" s="729"/>
      <c r="C26" s="729"/>
      <c r="D26" s="729"/>
      <c r="E26" s="729"/>
      <c r="F26" s="729"/>
      <c r="G26" s="729"/>
      <c r="H26" s="729"/>
      <c r="I26" s="729"/>
      <c r="J26" s="729"/>
      <c r="K26" s="729"/>
      <c r="L26" s="729"/>
      <c r="M26" s="729"/>
      <c r="N26" s="729"/>
      <c r="O26" s="729"/>
      <c r="P26" s="730"/>
      <c r="Q26" s="705" t="s">
        <v>377</v>
      </c>
      <c r="R26" s="706"/>
      <c r="S26" s="706"/>
      <c r="T26" s="706"/>
      <c r="U26" s="707"/>
      <c r="V26" s="705" t="s">
        <v>378</v>
      </c>
      <c r="W26" s="706"/>
      <c r="X26" s="706"/>
      <c r="Y26" s="706"/>
      <c r="Z26" s="707"/>
      <c r="AA26" s="705" t="s">
        <v>379</v>
      </c>
      <c r="AB26" s="706"/>
      <c r="AC26" s="706"/>
      <c r="AD26" s="706"/>
      <c r="AE26" s="706"/>
      <c r="AF26" s="800" t="s">
        <v>380</v>
      </c>
      <c r="AG26" s="801"/>
      <c r="AH26" s="801"/>
      <c r="AI26" s="801"/>
      <c r="AJ26" s="802"/>
      <c r="AK26" s="706" t="s">
        <v>381</v>
      </c>
      <c r="AL26" s="706"/>
      <c r="AM26" s="706"/>
      <c r="AN26" s="706"/>
      <c r="AO26" s="707"/>
      <c r="AP26" s="705" t="s">
        <v>382</v>
      </c>
      <c r="AQ26" s="706"/>
      <c r="AR26" s="706"/>
      <c r="AS26" s="706"/>
      <c r="AT26" s="707"/>
      <c r="AU26" s="705" t="s">
        <v>383</v>
      </c>
      <c r="AV26" s="706"/>
      <c r="AW26" s="706"/>
      <c r="AX26" s="706"/>
      <c r="AY26" s="707"/>
      <c r="AZ26" s="705" t="s">
        <v>384</v>
      </c>
      <c r="BA26" s="706"/>
      <c r="BB26" s="706"/>
      <c r="BC26" s="706"/>
      <c r="BD26" s="707"/>
      <c r="BE26" s="705" t="s">
        <v>358</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385</v>
      </c>
      <c r="C28" s="720"/>
      <c r="D28" s="720"/>
      <c r="E28" s="720"/>
      <c r="F28" s="720"/>
      <c r="G28" s="720"/>
      <c r="H28" s="720"/>
      <c r="I28" s="720"/>
      <c r="J28" s="720"/>
      <c r="K28" s="720"/>
      <c r="L28" s="720"/>
      <c r="M28" s="720"/>
      <c r="N28" s="720"/>
      <c r="O28" s="720"/>
      <c r="P28" s="721"/>
      <c r="Q28" s="810">
        <v>1805</v>
      </c>
      <c r="R28" s="811"/>
      <c r="S28" s="811"/>
      <c r="T28" s="811"/>
      <c r="U28" s="811"/>
      <c r="V28" s="811">
        <v>1763</v>
      </c>
      <c r="W28" s="811"/>
      <c r="X28" s="811"/>
      <c r="Y28" s="811"/>
      <c r="Z28" s="811"/>
      <c r="AA28" s="811">
        <v>42</v>
      </c>
      <c r="AB28" s="811"/>
      <c r="AC28" s="811"/>
      <c r="AD28" s="811"/>
      <c r="AE28" s="812"/>
      <c r="AF28" s="813">
        <v>42</v>
      </c>
      <c r="AG28" s="811"/>
      <c r="AH28" s="811"/>
      <c r="AI28" s="811"/>
      <c r="AJ28" s="814"/>
      <c r="AK28" s="815">
        <v>162</v>
      </c>
      <c r="AL28" s="806"/>
      <c r="AM28" s="806"/>
      <c r="AN28" s="806"/>
      <c r="AO28" s="806"/>
      <c r="AP28" s="806">
        <v>0</v>
      </c>
      <c r="AQ28" s="806"/>
      <c r="AR28" s="806"/>
      <c r="AS28" s="806"/>
      <c r="AT28" s="806"/>
      <c r="AU28" s="806">
        <v>0</v>
      </c>
      <c r="AV28" s="806"/>
      <c r="AW28" s="806"/>
      <c r="AX28" s="806"/>
      <c r="AY28" s="806"/>
      <c r="AZ28" s="807" t="s">
        <v>542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386</v>
      </c>
      <c r="C29" s="744"/>
      <c r="D29" s="744"/>
      <c r="E29" s="744"/>
      <c r="F29" s="744"/>
      <c r="G29" s="744"/>
      <c r="H29" s="744"/>
      <c r="I29" s="744"/>
      <c r="J29" s="744"/>
      <c r="K29" s="744"/>
      <c r="L29" s="744"/>
      <c r="M29" s="744"/>
      <c r="N29" s="744"/>
      <c r="O29" s="744"/>
      <c r="P29" s="745"/>
      <c r="Q29" s="746">
        <v>1467</v>
      </c>
      <c r="R29" s="747"/>
      <c r="S29" s="747"/>
      <c r="T29" s="747"/>
      <c r="U29" s="747"/>
      <c r="V29" s="747">
        <v>1429</v>
      </c>
      <c r="W29" s="747"/>
      <c r="X29" s="747"/>
      <c r="Y29" s="747"/>
      <c r="Z29" s="747"/>
      <c r="AA29" s="747">
        <v>38</v>
      </c>
      <c r="AB29" s="747"/>
      <c r="AC29" s="747"/>
      <c r="AD29" s="747"/>
      <c r="AE29" s="748"/>
      <c r="AF29" s="749">
        <v>38</v>
      </c>
      <c r="AG29" s="750"/>
      <c r="AH29" s="750"/>
      <c r="AI29" s="750"/>
      <c r="AJ29" s="751"/>
      <c r="AK29" s="818">
        <v>222</v>
      </c>
      <c r="AL29" s="819"/>
      <c r="AM29" s="819"/>
      <c r="AN29" s="819"/>
      <c r="AO29" s="819"/>
      <c r="AP29" s="819">
        <v>0</v>
      </c>
      <c r="AQ29" s="819"/>
      <c r="AR29" s="819"/>
      <c r="AS29" s="819"/>
      <c r="AT29" s="819"/>
      <c r="AU29" s="819">
        <v>0</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387</v>
      </c>
      <c r="C30" s="744"/>
      <c r="D30" s="744"/>
      <c r="E30" s="744"/>
      <c r="F30" s="744"/>
      <c r="G30" s="744"/>
      <c r="H30" s="744"/>
      <c r="I30" s="744"/>
      <c r="J30" s="744"/>
      <c r="K30" s="744"/>
      <c r="L30" s="744"/>
      <c r="M30" s="744"/>
      <c r="N30" s="744"/>
      <c r="O30" s="744"/>
      <c r="P30" s="745"/>
      <c r="Q30" s="746">
        <v>123</v>
      </c>
      <c r="R30" s="747"/>
      <c r="S30" s="747"/>
      <c r="T30" s="747"/>
      <c r="U30" s="747"/>
      <c r="V30" s="747">
        <v>121</v>
      </c>
      <c r="W30" s="747"/>
      <c r="X30" s="747"/>
      <c r="Y30" s="747"/>
      <c r="Z30" s="747"/>
      <c r="AA30" s="747">
        <v>2</v>
      </c>
      <c r="AB30" s="747"/>
      <c r="AC30" s="747"/>
      <c r="AD30" s="747"/>
      <c r="AE30" s="748"/>
      <c r="AF30" s="749">
        <v>2</v>
      </c>
      <c r="AG30" s="750"/>
      <c r="AH30" s="750"/>
      <c r="AI30" s="750"/>
      <c r="AJ30" s="751"/>
      <c r="AK30" s="818">
        <v>56</v>
      </c>
      <c r="AL30" s="819"/>
      <c r="AM30" s="819"/>
      <c r="AN30" s="819"/>
      <c r="AO30" s="819"/>
      <c r="AP30" s="819">
        <v>0</v>
      </c>
      <c r="AQ30" s="819"/>
      <c r="AR30" s="819"/>
      <c r="AS30" s="819"/>
      <c r="AT30" s="819"/>
      <c r="AU30" s="819">
        <v>0</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388</v>
      </c>
      <c r="C31" s="744"/>
      <c r="D31" s="744"/>
      <c r="E31" s="744"/>
      <c r="F31" s="744"/>
      <c r="G31" s="744"/>
      <c r="H31" s="744"/>
      <c r="I31" s="744"/>
      <c r="J31" s="744"/>
      <c r="K31" s="744"/>
      <c r="L31" s="744"/>
      <c r="M31" s="744"/>
      <c r="N31" s="744"/>
      <c r="O31" s="744"/>
      <c r="P31" s="745"/>
      <c r="Q31" s="746">
        <v>66</v>
      </c>
      <c r="R31" s="747"/>
      <c r="S31" s="747"/>
      <c r="T31" s="747"/>
      <c r="U31" s="747"/>
      <c r="V31" s="747">
        <v>6</v>
      </c>
      <c r="W31" s="747"/>
      <c r="X31" s="747"/>
      <c r="Y31" s="747"/>
      <c r="Z31" s="747"/>
      <c r="AA31" s="747">
        <v>60</v>
      </c>
      <c r="AB31" s="747"/>
      <c r="AC31" s="747"/>
      <c r="AD31" s="747"/>
      <c r="AE31" s="748"/>
      <c r="AF31" s="749">
        <v>60</v>
      </c>
      <c r="AG31" s="750"/>
      <c r="AH31" s="750"/>
      <c r="AI31" s="750"/>
      <c r="AJ31" s="751"/>
      <c r="AK31" s="818">
        <v>1</v>
      </c>
      <c r="AL31" s="819"/>
      <c r="AM31" s="819"/>
      <c r="AN31" s="819"/>
      <c r="AO31" s="819"/>
      <c r="AP31" s="819">
        <v>989</v>
      </c>
      <c r="AQ31" s="819"/>
      <c r="AR31" s="819"/>
      <c r="AS31" s="819"/>
      <c r="AT31" s="819"/>
      <c r="AU31" s="819">
        <v>0</v>
      </c>
      <c r="AV31" s="819"/>
      <c r="AW31" s="819"/>
      <c r="AX31" s="819"/>
      <c r="AY31" s="819"/>
      <c r="AZ31" s="820" t="s">
        <v>542</v>
      </c>
      <c r="BA31" s="820"/>
      <c r="BB31" s="820"/>
      <c r="BC31" s="820"/>
      <c r="BD31" s="820"/>
      <c r="BE31" s="816" t="s">
        <v>389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390</v>
      </c>
      <c r="C32" s="744"/>
      <c r="D32" s="744"/>
      <c r="E32" s="744"/>
      <c r="F32" s="744"/>
      <c r="G32" s="744"/>
      <c r="H32" s="744"/>
      <c r="I32" s="744"/>
      <c r="J32" s="744"/>
      <c r="K32" s="744"/>
      <c r="L32" s="744"/>
      <c r="M32" s="744"/>
      <c r="N32" s="744"/>
      <c r="O32" s="744"/>
      <c r="P32" s="745"/>
      <c r="Q32" s="746">
        <v>190</v>
      </c>
      <c r="R32" s="747"/>
      <c r="S32" s="747"/>
      <c r="T32" s="747"/>
      <c r="U32" s="747"/>
      <c r="V32" s="747">
        <v>188</v>
      </c>
      <c r="W32" s="747"/>
      <c r="X32" s="747"/>
      <c r="Y32" s="747"/>
      <c r="Z32" s="747"/>
      <c r="AA32" s="747">
        <v>2</v>
      </c>
      <c r="AB32" s="747"/>
      <c r="AC32" s="747"/>
      <c r="AD32" s="747"/>
      <c r="AE32" s="748"/>
      <c r="AF32" s="749">
        <v>2</v>
      </c>
      <c r="AG32" s="750"/>
      <c r="AH32" s="750"/>
      <c r="AI32" s="750"/>
      <c r="AJ32" s="751"/>
      <c r="AK32" s="818">
        <v>71</v>
      </c>
      <c r="AL32" s="819"/>
      <c r="AM32" s="819"/>
      <c r="AN32" s="819"/>
      <c r="AO32" s="819"/>
      <c r="AP32" s="819">
        <v>722</v>
      </c>
      <c r="AQ32" s="819"/>
      <c r="AR32" s="819"/>
      <c r="AS32" s="819"/>
      <c r="AT32" s="819"/>
      <c r="AU32" s="819">
        <v>488</v>
      </c>
      <c r="AV32" s="819"/>
      <c r="AW32" s="819"/>
      <c r="AX32" s="819"/>
      <c r="AY32" s="819"/>
      <c r="AZ32" s="820" t="s">
        <v>542</v>
      </c>
      <c r="BA32" s="820"/>
      <c r="BB32" s="820"/>
      <c r="BC32" s="820"/>
      <c r="BD32" s="820"/>
      <c r="BE32" s="816" t="s">
        <v>391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392</v>
      </c>
      <c r="C33" s="744"/>
      <c r="D33" s="744"/>
      <c r="E33" s="744"/>
      <c r="F33" s="744"/>
      <c r="G33" s="744"/>
      <c r="H33" s="744"/>
      <c r="I33" s="744"/>
      <c r="J33" s="744"/>
      <c r="K33" s="744"/>
      <c r="L33" s="744"/>
      <c r="M33" s="744"/>
      <c r="N33" s="744"/>
      <c r="O33" s="744"/>
      <c r="P33" s="745"/>
      <c r="Q33" s="746">
        <v>371</v>
      </c>
      <c r="R33" s="747"/>
      <c r="S33" s="747"/>
      <c r="T33" s="747"/>
      <c r="U33" s="747"/>
      <c r="V33" s="747">
        <v>370</v>
      </c>
      <c r="W33" s="747"/>
      <c r="X33" s="747"/>
      <c r="Y33" s="747"/>
      <c r="Z33" s="747"/>
      <c r="AA33" s="747">
        <v>1</v>
      </c>
      <c r="AB33" s="747"/>
      <c r="AC33" s="747"/>
      <c r="AD33" s="747"/>
      <c r="AE33" s="748"/>
      <c r="AF33" s="749">
        <v>1</v>
      </c>
      <c r="AG33" s="750"/>
      <c r="AH33" s="750"/>
      <c r="AI33" s="750"/>
      <c r="AJ33" s="751"/>
      <c r="AK33" s="818">
        <v>138</v>
      </c>
      <c r="AL33" s="819"/>
      <c r="AM33" s="819"/>
      <c r="AN33" s="819"/>
      <c r="AO33" s="819"/>
      <c r="AP33" s="819">
        <v>2657</v>
      </c>
      <c r="AQ33" s="819"/>
      <c r="AR33" s="819"/>
      <c r="AS33" s="819"/>
      <c r="AT33" s="819"/>
      <c r="AU33" s="819">
        <v>2349</v>
      </c>
      <c r="AV33" s="819"/>
      <c r="AW33" s="819"/>
      <c r="AX33" s="819"/>
      <c r="AY33" s="819"/>
      <c r="AZ33" s="820" t="s">
        <v>542</v>
      </c>
      <c r="BA33" s="820"/>
      <c r="BB33" s="820"/>
      <c r="BC33" s="820"/>
      <c r="BD33" s="820"/>
      <c r="BE33" s="816" t="s">
        <v>391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393</v>
      </c>
      <c r="C34" s="744"/>
      <c r="D34" s="744"/>
      <c r="E34" s="744"/>
      <c r="F34" s="744"/>
      <c r="G34" s="744"/>
      <c r="H34" s="744"/>
      <c r="I34" s="744"/>
      <c r="J34" s="744"/>
      <c r="K34" s="744"/>
      <c r="L34" s="744"/>
      <c r="M34" s="744"/>
      <c r="N34" s="744"/>
      <c r="O34" s="744"/>
      <c r="P34" s="745"/>
      <c r="Q34" s="746">
        <v>142</v>
      </c>
      <c r="R34" s="747"/>
      <c r="S34" s="747"/>
      <c r="T34" s="747"/>
      <c r="U34" s="747"/>
      <c r="V34" s="747">
        <v>141</v>
      </c>
      <c r="W34" s="747"/>
      <c r="X34" s="747"/>
      <c r="Y34" s="747"/>
      <c r="Z34" s="747"/>
      <c r="AA34" s="747">
        <v>1</v>
      </c>
      <c r="AB34" s="747"/>
      <c r="AC34" s="747"/>
      <c r="AD34" s="747"/>
      <c r="AE34" s="748"/>
      <c r="AF34" s="749">
        <v>1</v>
      </c>
      <c r="AG34" s="750"/>
      <c r="AH34" s="750"/>
      <c r="AI34" s="750"/>
      <c r="AJ34" s="751"/>
      <c r="AK34" s="818">
        <v>95</v>
      </c>
      <c r="AL34" s="819"/>
      <c r="AM34" s="819"/>
      <c r="AN34" s="819"/>
      <c r="AO34" s="819"/>
      <c r="AP34" s="819">
        <v>1333</v>
      </c>
      <c r="AQ34" s="819"/>
      <c r="AR34" s="819"/>
      <c r="AS34" s="819"/>
      <c r="AT34" s="819"/>
      <c r="AU34" s="819">
        <v>1262</v>
      </c>
      <c r="AV34" s="819"/>
      <c r="AW34" s="819"/>
      <c r="AX34" s="819"/>
      <c r="AY34" s="819"/>
      <c r="AZ34" s="820" t="s">
        <v>542</v>
      </c>
      <c r="BA34" s="820"/>
      <c r="BB34" s="820"/>
      <c r="BC34" s="820"/>
      <c r="BD34" s="820"/>
      <c r="BE34" s="816" t="s">
        <v>391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373</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146</v>
      </c>
      <c r="AG63" s="830"/>
      <c r="AH63" s="830"/>
      <c r="AI63" s="830"/>
      <c r="AJ63" s="831"/>
      <c r="AK63" s="832"/>
      <c r="AL63" s="827"/>
      <c r="AM63" s="827"/>
      <c r="AN63" s="827"/>
      <c r="AO63" s="827"/>
      <c r="AP63" s="830">
        <v>5701</v>
      </c>
      <c r="AQ63" s="830"/>
      <c r="AR63" s="830"/>
      <c r="AS63" s="830"/>
      <c r="AT63" s="830"/>
      <c r="AU63" s="830">
        <v>4099</v>
      </c>
      <c r="AV63" s="830"/>
      <c r="AW63" s="830"/>
      <c r="AX63" s="830"/>
      <c r="AY63" s="830"/>
      <c r="AZ63" s="834"/>
      <c r="BA63" s="834"/>
      <c r="BB63" s="834"/>
      <c r="BC63" s="834"/>
      <c r="BD63" s="834"/>
      <c r="BE63" s="835"/>
      <c r="BF63" s="835"/>
      <c r="BG63" s="835"/>
      <c r="BH63" s="835"/>
      <c r="BI63" s="836"/>
      <c r="BJ63" s="837" t="s">
        <v>114</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377</v>
      </c>
      <c r="R66" s="706"/>
      <c r="S66" s="706"/>
      <c r="T66" s="706"/>
      <c r="U66" s="707"/>
      <c r="V66" s="705" t="s">
        <v>378</v>
      </c>
      <c r="W66" s="706"/>
      <c r="X66" s="706"/>
      <c r="Y66" s="706"/>
      <c r="Z66" s="707"/>
      <c r="AA66" s="705" t="s">
        <v>379</v>
      </c>
      <c r="AB66" s="706"/>
      <c r="AC66" s="706"/>
      <c r="AD66" s="706"/>
      <c r="AE66" s="707"/>
      <c r="AF66" s="840" t="s">
        <v>380</v>
      </c>
      <c r="AG66" s="801"/>
      <c r="AH66" s="801"/>
      <c r="AI66" s="801"/>
      <c r="AJ66" s="841"/>
      <c r="AK66" s="705" t="s">
        <v>381</v>
      </c>
      <c r="AL66" s="729"/>
      <c r="AM66" s="729"/>
      <c r="AN66" s="729"/>
      <c r="AO66" s="730"/>
      <c r="AP66" s="705" t="s">
        <v>382</v>
      </c>
      <c r="AQ66" s="706"/>
      <c r="AR66" s="706"/>
      <c r="AS66" s="706"/>
      <c r="AT66" s="707"/>
      <c r="AU66" s="705" t="s">
        <v>398</v>
      </c>
      <c r="AV66" s="706"/>
      <c r="AW66" s="706"/>
      <c r="AX66" s="706"/>
      <c r="AY66" s="707"/>
      <c r="AZ66" s="705" t="s">
        <v>358</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543</v>
      </c>
      <c r="C68" s="858"/>
      <c r="D68" s="858"/>
      <c r="E68" s="858"/>
      <c r="F68" s="858"/>
      <c r="G68" s="858"/>
      <c r="H68" s="858"/>
      <c r="I68" s="858"/>
      <c r="J68" s="858"/>
      <c r="K68" s="858"/>
      <c r="L68" s="858"/>
      <c r="M68" s="858"/>
      <c r="N68" s="858"/>
      <c r="O68" s="858"/>
      <c r="P68" s="859"/>
      <c r="Q68" s="860">
        <v>619</v>
      </c>
      <c r="R68" s="854"/>
      <c r="S68" s="854"/>
      <c r="T68" s="854"/>
      <c r="U68" s="854"/>
      <c r="V68" s="854">
        <v>612</v>
      </c>
      <c r="W68" s="854"/>
      <c r="X68" s="854"/>
      <c r="Y68" s="854"/>
      <c r="Z68" s="854"/>
      <c r="AA68" s="854">
        <v>7</v>
      </c>
      <c r="AB68" s="854"/>
      <c r="AC68" s="854"/>
      <c r="AD68" s="854"/>
      <c r="AE68" s="854"/>
      <c r="AF68" s="854">
        <v>7</v>
      </c>
      <c r="AG68" s="854"/>
      <c r="AH68" s="854"/>
      <c r="AI68" s="854"/>
      <c r="AJ68" s="854"/>
      <c r="AK68" s="854">
        <v>0</v>
      </c>
      <c r="AL68" s="854"/>
      <c r="AM68" s="854"/>
      <c r="AN68" s="854"/>
      <c r="AO68" s="854"/>
      <c r="AP68" s="854">
        <v>606</v>
      </c>
      <c r="AQ68" s="854"/>
      <c r="AR68" s="854"/>
      <c r="AS68" s="854"/>
      <c r="AT68" s="854"/>
      <c r="AU68" s="854">
        <v>151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544</v>
      </c>
      <c r="C69" s="862"/>
      <c r="D69" s="862"/>
      <c r="E69" s="862"/>
      <c r="F69" s="862"/>
      <c r="G69" s="862"/>
      <c r="H69" s="862"/>
      <c r="I69" s="862"/>
      <c r="J69" s="862"/>
      <c r="K69" s="862"/>
      <c r="L69" s="862"/>
      <c r="M69" s="862"/>
      <c r="N69" s="862"/>
      <c r="O69" s="862"/>
      <c r="P69" s="863"/>
      <c r="Q69" s="864">
        <v>1196</v>
      </c>
      <c r="R69" s="819"/>
      <c r="S69" s="819"/>
      <c r="T69" s="819"/>
      <c r="U69" s="819"/>
      <c r="V69" s="819">
        <v>1186</v>
      </c>
      <c r="W69" s="819"/>
      <c r="X69" s="819"/>
      <c r="Y69" s="819"/>
      <c r="Z69" s="819"/>
      <c r="AA69" s="819">
        <v>10</v>
      </c>
      <c r="AB69" s="819"/>
      <c r="AC69" s="819"/>
      <c r="AD69" s="819"/>
      <c r="AE69" s="819"/>
      <c r="AF69" s="819">
        <v>10</v>
      </c>
      <c r="AG69" s="819"/>
      <c r="AH69" s="819"/>
      <c r="AI69" s="819"/>
      <c r="AJ69" s="819"/>
      <c r="AK69" s="819">
        <v>22</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545</v>
      </c>
      <c r="C70" s="862"/>
      <c r="D70" s="862"/>
      <c r="E70" s="862"/>
      <c r="F70" s="862"/>
      <c r="G70" s="862"/>
      <c r="H70" s="862"/>
      <c r="I70" s="862"/>
      <c r="J70" s="862"/>
      <c r="K70" s="862"/>
      <c r="L70" s="862"/>
      <c r="M70" s="862"/>
      <c r="N70" s="862"/>
      <c r="O70" s="862"/>
      <c r="P70" s="863"/>
      <c r="Q70" s="864">
        <v>276</v>
      </c>
      <c r="R70" s="819"/>
      <c r="S70" s="819"/>
      <c r="T70" s="819"/>
      <c r="U70" s="819"/>
      <c r="V70" s="819">
        <v>266</v>
      </c>
      <c r="W70" s="819"/>
      <c r="X70" s="819"/>
      <c r="Y70" s="819"/>
      <c r="Z70" s="819"/>
      <c r="AA70" s="819">
        <v>10</v>
      </c>
      <c r="AB70" s="819"/>
      <c r="AC70" s="819"/>
      <c r="AD70" s="819"/>
      <c r="AE70" s="819"/>
      <c r="AF70" s="819">
        <v>10</v>
      </c>
      <c r="AG70" s="819"/>
      <c r="AH70" s="819"/>
      <c r="AI70" s="819"/>
      <c r="AJ70" s="819"/>
      <c r="AK70" s="819">
        <v>9</v>
      </c>
      <c r="AL70" s="819"/>
      <c r="AM70" s="819"/>
      <c r="AN70" s="819"/>
      <c r="AO70" s="819"/>
      <c r="AP70" s="819">
        <v>21</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546</v>
      </c>
      <c r="C71" s="862"/>
      <c r="D71" s="862"/>
      <c r="E71" s="862"/>
      <c r="F71" s="862"/>
      <c r="G71" s="862"/>
      <c r="H71" s="862"/>
      <c r="I71" s="862"/>
      <c r="J71" s="862"/>
      <c r="K71" s="862"/>
      <c r="L71" s="862"/>
      <c r="M71" s="862"/>
      <c r="N71" s="862"/>
      <c r="O71" s="862"/>
      <c r="P71" s="863"/>
      <c r="Q71" s="864">
        <v>110</v>
      </c>
      <c r="R71" s="819"/>
      <c r="S71" s="819"/>
      <c r="T71" s="819"/>
      <c r="U71" s="819"/>
      <c r="V71" s="819">
        <v>101</v>
      </c>
      <c r="W71" s="819"/>
      <c r="X71" s="819"/>
      <c r="Y71" s="819"/>
      <c r="Z71" s="819"/>
      <c r="AA71" s="819">
        <v>9</v>
      </c>
      <c r="AB71" s="819"/>
      <c r="AC71" s="819"/>
      <c r="AD71" s="819"/>
      <c r="AE71" s="819"/>
      <c r="AF71" s="819">
        <v>9</v>
      </c>
      <c r="AG71" s="819"/>
      <c r="AH71" s="819"/>
      <c r="AI71" s="819"/>
      <c r="AJ71" s="819"/>
      <c r="AK71" s="819">
        <v>10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547</v>
      </c>
      <c r="C72" s="862"/>
      <c r="D72" s="862"/>
      <c r="E72" s="862"/>
      <c r="F72" s="862"/>
      <c r="G72" s="862"/>
      <c r="H72" s="862"/>
      <c r="I72" s="862"/>
      <c r="J72" s="862"/>
      <c r="K72" s="862"/>
      <c r="L72" s="862"/>
      <c r="M72" s="862"/>
      <c r="N72" s="862"/>
      <c r="O72" s="862"/>
      <c r="P72" s="863"/>
      <c r="Q72" s="864">
        <v>13573</v>
      </c>
      <c r="R72" s="819"/>
      <c r="S72" s="819"/>
      <c r="T72" s="819"/>
      <c r="U72" s="819"/>
      <c r="V72" s="819">
        <v>14738</v>
      </c>
      <c r="W72" s="819"/>
      <c r="X72" s="819"/>
      <c r="Y72" s="819"/>
      <c r="Z72" s="819"/>
      <c r="AA72" s="819">
        <v>-1165</v>
      </c>
      <c r="AB72" s="819"/>
      <c r="AC72" s="819"/>
      <c r="AD72" s="819"/>
      <c r="AE72" s="819"/>
      <c r="AF72" s="819">
        <v>1803</v>
      </c>
      <c r="AG72" s="819"/>
      <c r="AH72" s="819"/>
      <c r="AI72" s="819"/>
      <c r="AJ72" s="819"/>
      <c r="AK72" s="819">
        <v>1873</v>
      </c>
      <c r="AL72" s="819"/>
      <c r="AM72" s="819"/>
      <c r="AN72" s="819"/>
      <c r="AO72" s="819"/>
      <c r="AP72" s="819">
        <v>6336</v>
      </c>
      <c r="AQ72" s="819"/>
      <c r="AR72" s="819"/>
      <c r="AS72" s="819"/>
      <c r="AT72" s="819"/>
      <c r="AU72" s="819">
        <v>3</v>
      </c>
      <c r="AV72" s="819"/>
      <c r="AW72" s="819"/>
      <c r="AX72" s="819"/>
      <c r="AY72" s="819"/>
      <c r="AZ72" s="865" t="s">
        <v>553</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548</v>
      </c>
      <c r="C73" s="862"/>
      <c r="D73" s="862"/>
      <c r="E73" s="862"/>
      <c r="F73" s="862"/>
      <c r="G73" s="862"/>
      <c r="H73" s="862"/>
      <c r="I73" s="862"/>
      <c r="J73" s="862"/>
      <c r="K73" s="862"/>
      <c r="L73" s="862"/>
      <c r="M73" s="862"/>
      <c r="N73" s="862"/>
      <c r="O73" s="862"/>
      <c r="P73" s="863"/>
      <c r="Q73" s="864">
        <v>454</v>
      </c>
      <c r="R73" s="819"/>
      <c r="S73" s="819"/>
      <c r="T73" s="819"/>
      <c r="U73" s="819"/>
      <c r="V73" s="819">
        <v>422</v>
      </c>
      <c r="W73" s="819"/>
      <c r="X73" s="819"/>
      <c r="Y73" s="819"/>
      <c r="Z73" s="819"/>
      <c r="AA73" s="819">
        <v>32</v>
      </c>
      <c r="AB73" s="819"/>
      <c r="AC73" s="819"/>
      <c r="AD73" s="819"/>
      <c r="AE73" s="819"/>
      <c r="AF73" s="819">
        <v>32</v>
      </c>
      <c r="AG73" s="819"/>
      <c r="AH73" s="819"/>
      <c r="AI73" s="819"/>
      <c r="AJ73" s="819"/>
      <c r="AK73" s="819">
        <v>10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549</v>
      </c>
      <c r="C74" s="862"/>
      <c r="D74" s="862"/>
      <c r="E74" s="862"/>
      <c r="F74" s="862"/>
      <c r="G74" s="862"/>
      <c r="H74" s="862"/>
      <c r="I74" s="862"/>
      <c r="J74" s="862"/>
      <c r="K74" s="862"/>
      <c r="L74" s="862"/>
      <c r="M74" s="862"/>
      <c r="N74" s="862"/>
      <c r="O74" s="862"/>
      <c r="P74" s="863"/>
      <c r="Q74" s="864">
        <v>159130</v>
      </c>
      <c r="R74" s="819"/>
      <c r="S74" s="819"/>
      <c r="T74" s="819"/>
      <c r="U74" s="819"/>
      <c r="V74" s="819">
        <v>153912</v>
      </c>
      <c r="W74" s="819"/>
      <c r="X74" s="819"/>
      <c r="Y74" s="819"/>
      <c r="Z74" s="819"/>
      <c r="AA74" s="819">
        <v>5218</v>
      </c>
      <c r="AB74" s="819"/>
      <c r="AC74" s="819"/>
      <c r="AD74" s="819"/>
      <c r="AE74" s="819"/>
      <c r="AF74" s="819">
        <v>5216</v>
      </c>
      <c r="AG74" s="819"/>
      <c r="AH74" s="819"/>
      <c r="AI74" s="819"/>
      <c r="AJ74" s="819"/>
      <c r="AK74" s="819">
        <v>3424</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550</v>
      </c>
      <c r="C75" s="862"/>
      <c r="D75" s="862"/>
      <c r="E75" s="862"/>
      <c r="F75" s="862"/>
      <c r="G75" s="862"/>
      <c r="H75" s="862"/>
      <c r="I75" s="862"/>
      <c r="J75" s="862"/>
      <c r="K75" s="862"/>
      <c r="L75" s="862"/>
      <c r="M75" s="862"/>
      <c r="N75" s="862"/>
      <c r="O75" s="862"/>
      <c r="P75" s="863"/>
      <c r="Q75" s="867">
        <v>892</v>
      </c>
      <c r="R75" s="868"/>
      <c r="S75" s="868"/>
      <c r="T75" s="868"/>
      <c r="U75" s="818"/>
      <c r="V75" s="869">
        <v>845</v>
      </c>
      <c r="W75" s="868"/>
      <c r="X75" s="868"/>
      <c r="Y75" s="868"/>
      <c r="Z75" s="818"/>
      <c r="AA75" s="869">
        <v>47</v>
      </c>
      <c r="AB75" s="868"/>
      <c r="AC75" s="868"/>
      <c r="AD75" s="868"/>
      <c r="AE75" s="818"/>
      <c r="AF75" s="869">
        <v>47</v>
      </c>
      <c r="AG75" s="868"/>
      <c r="AH75" s="868"/>
      <c r="AI75" s="868"/>
      <c r="AJ75" s="818"/>
      <c r="AK75" s="869">
        <v>4</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551</v>
      </c>
      <c r="C76" s="862"/>
      <c r="D76" s="862"/>
      <c r="E76" s="862"/>
      <c r="F76" s="862"/>
      <c r="G76" s="862"/>
      <c r="H76" s="862"/>
      <c r="I76" s="862"/>
      <c r="J76" s="862"/>
      <c r="K76" s="862"/>
      <c r="L76" s="862"/>
      <c r="M76" s="862"/>
      <c r="N76" s="862"/>
      <c r="O76" s="862"/>
      <c r="P76" s="863"/>
      <c r="Q76" s="867">
        <v>12664</v>
      </c>
      <c r="R76" s="868"/>
      <c r="S76" s="868"/>
      <c r="T76" s="868"/>
      <c r="U76" s="818"/>
      <c r="V76" s="869">
        <v>11120</v>
      </c>
      <c r="W76" s="868"/>
      <c r="X76" s="868"/>
      <c r="Y76" s="868"/>
      <c r="Z76" s="818"/>
      <c r="AA76" s="869">
        <v>1544</v>
      </c>
      <c r="AB76" s="868"/>
      <c r="AC76" s="868"/>
      <c r="AD76" s="868"/>
      <c r="AE76" s="818"/>
      <c r="AF76" s="869">
        <v>1544</v>
      </c>
      <c r="AG76" s="868"/>
      <c r="AH76" s="868"/>
      <c r="AI76" s="868"/>
      <c r="AJ76" s="818"/>
      <c r="AK76" s="869">
        <v>0</v>
      </c>
      <c r="AL76" s="868"/>
      <c r="AM76" s="868"/>
      <c r="AN76" s="868"/>
      <c r="AO76" s="818"/>
      <c r="AP76" s="869">
        <v>0</v>
      </c>
      <c r="AQ76" s="868"/>
      <c r="AR76" s="868"/>
      <c r="AS76" s="868"/>
      <c r="AT76" s="818"/>
      <c r="AU76" s="869">
        <v>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552</v>
      </c>
      <c r="C77" s="862"/>
      <c r="D77" s="862"/>
      <c r="E77" s="862"/>
      <c r="F77" s="862"/>
      <c r="G77" s="862"/>
      <c r="H77" s="862"/>
      <c r="I77" s="862"/>
      <c r="J77" s="862"/>
      <c r="K77" s="862"/>
      <c r="L77" s="862"/>
      <c r="M77" s="862"/>
      <c r="N77" s="862"/>
      <c r="O77" s="862"/>
      <c r="P77" s="863"/>
      <c r="Q77" s="867">
        <v>187</v>
      </c>
      <c r="R77" s="868"/>
      <c r="S77" s="868"/>
      <c r="T77" s="868"/>
      <c r="U77" s="818"/>
      <c r="V77" s="869">
        <v>181</v>
      </c>
      <c r="W77" s="868"/>
      <c r="X77" s="868"/>
      <c r="Y77" s="868"/>
      <c r="Z77" s="818"/>
      <c r="AA77" s="869">
        <v>6</v>
      </c>
      <c r="AB77" s="868"/>
      <c r="AC77" s="868"/>
      <c r="AD77" s="868"/>
      <c r="AE77" s="818"/>
      <c r="AF77" s="869">
        <v>6</v>
      </c>
      <c r="AG77" s="868"/>
      <c r="AH77" s="868"/>
      <c r="AI77" s="868"/>
      <c r="AJ77" s="818"/>
      <c r="AK77" s="869">
        <v>0</v>
      </c>
      <c r="AL77" s="868"/>
      <c r="AM77" s="868"/>
      <c r="AN77" s="868"/>
      <c r="AO77" s="818"/>
      <c r="AP77" s="869">
        <v>0</v>
      </c>
      <c r="AQ77" s="868"/>
      <c r="AR77" s="868"/>
      <c r="AS77" s="868"/>
      <c r="AT77" s="818"/>
      <c r="AU77" s="869">
        <v>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373</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8684</v>
      </c>
      <c r="AG88" s="830"/>
      <c r="AH88" s="830"/>
      <c r="AI88" s="830"/>
      <c r="AJ88" s="830"/>
      <c r="AK88" s="827"/>
      <c r="AL88" s="827"/>
      <c r="AM88" s="827"/>
      <c r="AN88" s="827"/>
      <c r="AO88" s="827"/>
      <c r="AP88" s="830">
        <v>6963</v>
      </c>
      <c r="AQ88" s="830"/>
      <c r="AR88" s="830"/>
      <c r="AS88" s="830"/>
      <c r="AT88" s="830"/>
      <c r="AU88" s="830">
        <v>154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288</v>
      </c>
      <c r="AG109" s="883"/>
      <c r="AH109" s="883"/>
      <c r="AI109" s="883"/>
      <c r="AJ109" s="884"/>
      <c r="AK109" s="882" t="s">
        <v>287</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288</v>
      </c>
      <c r="BW109" s="883"/>
      <c r="BX109" s="883"/>
      <c r="BY109" s="883"/>
      <c r="BZ109" s="884"/>
      <c r="CA109" s="882" t="s">
        <v>287</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288</v>
      </c>
      <c r="DM109" s="883"/>
      <c r="DN109" s="883"/>
      <c r="DO109" s="883"/>
      <c r="DP109" s="884"/>
      <c r="DQ109" s="882" t="s">
        <v>287</v>
      </c>
      <c r="DR109" s="883"/>
      <c r="DS109" s="883"/>
      <c r="DT109" s="883"/>
      <c r="DU109" s="884"/>
      <c r="DV109" s="882" t="s">
        <v>409</v>
      </c>
      <c r="DW109" s="883"/>
      <c r="DX109" s="883"/>
      <c r="DY109" s="883"/>
      <c r="DZ109" s="885"/>
    </row>
    <row r="110" spans="1:131" s="197" customFormat="1" ht="26.25" customHeight="1">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1307146</v>
      </c>
      <c r="AB110" s="890"/>
      <c r="AC110" s="890"/>
      <c r="AD110" s="890"/>
      <c r="AE110" s="891"/>
      <c r="AF110" s="892">
        <v>1193982</v>
      </c>
      <c r="AG110" s="890"/>
      <c r="AH110" s="890"/>
      <c r="AI110" s="890"/>
      <c r="AJ110" s="891"/>
      <c r="AK110" s="892">
        <v>1110499</v>
      </c>
      <c r="AL110" s="890"/>
      <c r="AM110" s="890"/>
      <c r="AN110" s="890"/>
      <c r="AO110" s="891"/>
      <c r="AP110" s="893">
        <v>30.4</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11397468</v>
      </c>
      <c r="BR110" s="927"/>
      <c r="BS110" s="927"/>
      <c r="BT110" s="927"/>
      <c r="BU110" s="927"/>
      <c r="BV110" s="927">
        <v>11000943</v>
      </c>
      <c r="BW110" s="927"/>
      <c r="BX110" s="927"/>
      <c r="BY110" s="927"/>
      <c r="BZ110" s="927"/>
      <c r="CA110" s="927">
        <v>10557138</v>
      </c>
      <c r="CB110" s="927"/>
      <c r="CC110" s="927"/>
      <c r="CD110" s="927"/>
      <c r="CE110" s="927"/>
      <c r="CF110" s="941">
        <v>289.39999999999998</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114</v>
      </c>
      <c r="DH110" s="927"/>
      <c r="DI110" s="927"/>
      <c r="DJ110" s="927"/>
      <c r="DK110" s="927"/>
      <c r="DL110" s="927" t="s">
        <v>114</v>
      </c>
      <c r="DM110" s="927"/>
      <c r="DN110" s="927"/>
      <c r="DO110" s="927"/>
      <c r="DP110" s="927"/>
      <c r="DQ110" s="927" t="s">
        <v>114</v>
      </c>
      <c r="DR110" s="927"/>
      <c r="DS110" s="927"/>
      <c r="DT110" s="927"/>
      <c r="DU110" s="927"/>
      <c r="DV110" s="928" t="s">
        <v>114</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114</v>
      </c>
      <c r="AB111" s="934"/>
      <c r="AC111" s="934"/>
      <c r="AD111" s="934"/>
      <c r="AE111" s="935"/>
      <c r="AF111" s="936" t="s">
        <v>114</v>
      </c>
      <c r="AG111" s="934"/>
      <c r="AH111" s="934"/>
      <c r="AI111" s="934"/>
      <c r="AJ111" s="935"/>
      <c r="AK111" s="936" t="s">
        <v>114</v>
      </c>
      <c r="AL111" s="934"/>
      <c r="AM111" s="934"/>
      <c r="AN111" s="934"/>
      <c r="AO111" s="935"/>
      <c r="AP111" s="937" t="s">
        <v>114</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31573</v>
      </c>
      <c r="BR111" s="920"/>
      <c r="BS111" s="920"/>
      <c r="BT111" s="920"/>
      <c r="BU111" s="920"/>
      <c r="BV111" s="920">
        <v>25259</v>
      </c>
      <c r="BW111" s="920"/>
      <c r="BX111" s="920"/>
      <c r="BY111" s="920"/>
      <c r="BZ111" s="920"/>
      <c r="CA111" s="920">
        <v>18946</v>
      </c>
      <c r="CB111" s="920"/>
      <c r="CC111" s="920"/>
      <c r="CD111" s="920"/>
      <c r="CE111" s="920"/>
      <c r="CF111" s="914">
        <v>0.5</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114</v>
      </c>
      <c r="DH111" s="920"/>
      <c r="DI111" s="920"/>
      <c r="DJ111" s="920"/>
      <c r="DK111" s="920"/>
      <c r="DL111" s="920" t="s">
        <v>114</v>
      </c>
      <c r="DM111" s="920"/>
      <c r="DN111" s="920"/>
      <c r="DO111" s="920"/>
      <c r="DP111" s="920"/>
      <c r="DQ111" s="920" t="s">
        <v>114</v>
      </c>
      <c r="DR111" s="920"/>
      <c r="DS111" s="920"/>
      <c r="DT111" s="920"/>
      <c r="DU111" s="920"/>
      <c r="DV111" s="921" t="s">
        <v>114</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114</v>
      </c>
      <c r="AB112" s="959"/>
      <c r="AC112" s="959"/>
      <c r="AD112" s="959"/>
      <c r="AE112" s="960"/>
      <c r="AF112" s="961" t="s">
        <v>114</v>
      </c>
      <c r="AG112" s="959"/>
      <c r="AH112" s="959"/>
      <c r="AI112" s="959"/>
      <c r="AJ112" s="960"/>
      <c r="AK112" s="961" t="s">
        <v>114</v>
      </c>
      <c r="AL112" s="959"/>
      <c r="AM112" s="959"/>
      <c r="AN112" s="959"/>
      <c r="AO112" s="960"/>
      <c r="AP112" s="962" t="s">
        <v>114</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4581143</v>
      </c>
      <c r="BR112" s="920"/>
      <c r="BS112" s="920"/>
      <c r="BT112" s="920"/>
      <c r="BU112" s="920"/>
      <c r="BV112" s="920">
        <v>4307580</v>
      </c>
      <c r="BW112" s="920"/>
      <c r="BX112" s="920"/>
      <c r="BY112" s="920"/>
      <c r="BZ112" s="920"/>
      <c r="CA112" s="920">
        <v>4098630</v>
      </c>
      <c r="CB112" s="920"/>
      <c r="CC112" s="920"/>
      <c r="CD112" s="920"/>
      <c r="CE112" s="920"/>
      <c r="CF112" s="914">
        <v>112.3</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114</v>
      </c>
      <c r="DH112" s="920"/>
      <c r="DI112" s="920"/>
      <c r="DJ112" s="920"/>
      <c r="DK112" s="920"/>
      <c r="DL112" s="920" t="s">
        <v>114</v>
      </c>
      <c r="DM112" s="920"/>
      <c r="DN112" s="920"/>
      <c r="DO112" s="920"/>
      <c r="DP112" s="920"/>
      <c r="DQ112" s="920" t="s">
        <v>114</v>
      </c>
      <c r="DR112" s="920"/>
      <c r="DS112" s="920"/>
      <c r="DT112" s="920"/>
      <c r="DU112" s="920"/>
      <c r="DV112" s="921" t="s">
        <v>114</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277543</v>
      </c>
      <c r="AB113" s="934"/>
      <c r="AC113" s="934"/>
      <c r="AD113" s="934"/>
      <c r="AE113" s="935"/>
      <c r="AF113" s="936">
        <v>260844</v>
      </c>
      <c r="AG113" s="934"/>
      <c r="AH113" s="934"/>
      <c r="AI113" s="934"/>
      <c r="AJ113" s="935"/>
      <c r="AK113" s="936">
        <v>271216</v>
      </c>
      <c r="AL113" s="934"/>
      <c r="AM113" s="934"/>
      <c r="AN113" s="934"/>
      <c r="AO113" s="935"/>
      <c r="AP113" s="937">
        <v>7.4</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481524</v>
      </c>
      <c r="BR113" s="920"/>
      <c r="BS113" s="920"/>
      <c r="BT113" s="920"/>
      <c r="BU113" s="920"/>
      <c r="BV113" s="920">
        <v>530791</v>
      </c>
      <c r="BW113" s="920"/>
      <c r="BX113" s="920"/>
      <c r="BY113" s="920"/>
      <c r="BZ113" s="920"/>
      <c r="CA113" s="920">
        <v>424125</v>
      </c>
      <c r="CB113" s="920"/>
      <c r="CC113" s="920"/>
      <c r="CD113" s="920"/>
      <c r="CE113" s="920"/>
      <c r="CF113" s="914">
        <v>11.6</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114</v>
      </c>
      <c r="DH113" s="959"/>
      <c r="DI113" s="959"/>
      <c r="DJ113" s="959"/>
      <c r="DK113" s="960"/>
      <c r="DL113" s="961" t="s">
        <v>114</v>
      </c>
      <c r="DM113" s="959"/>
      <c r="DN113" s="959"/>
      <c r="DO113" s="959"/>
      <c r="DP113" s="960"/>
      <c r="DQ113" s="961" t="s">
        <v>114</v>
      </c>
      <c r="DR113" s="959"/>
      <c r="DS113" s="959"/>
      <c r="DT113" s="959"/>
      <c r="DU113" s="960"/>
      <c r="DV113" s="962" t="s">
        <v>114</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163344</v>
      </c>
      <c r="AB114" s="959"/>
      <c r="AC114" s="959"/>
      <c r="AD114" s="959"/>
      <c r="AE114" s="960"/>
      <c r="AF114" s="961">
        <v>164640</v>
      </c>
      <c r="AG114" s="959"/>
      <c r="AH114" s="959"/>
      <c r="AI114" s="959"/>
      <c r="AJ114" s="960"/>
      <c r="AK114" s="961">
        <v>154576</v>
      </c>
      <c r="AL114" s="959"/>
      <c r="AM114" s="959"/>
      <c r="AN114" s="959"/>
      <c r="AO114" s="960"/>
      <c r="AP114" s="962">
        <v>4.2</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1309119</v>
      </c>
      <c r="BR114" s="920"/>
      <c r="BS114" s="920"/>
      <c r="BT114" s="920"/>
      <c r="BU114" s="920"/>
      <c r="BV114" s="920">
        <v>1232575</v>
      </c>
      <c r="BW114" s="920"/>
      <c r="BX114" s="920"/>
      <c r="BY114" s="920"/>
      <c r="BZ114" s="920"/>
      <c r="CA114" s="920">
        <v>1107450</v>
      </c>
      <c r="CB114" s="920"/>
      <c r="CC114" s="920"/>
      <c r="CD114" s="920"/>
      <c r="CE114" s="920"/>
      <c r="CF114" s="914">
        <v>30.4</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114</v>
      </c>
      <c r="DH114" s="959"/>
      <c r="DI114" s="959"/>
      <c r="DJ114" s="959"/>
      <c r="DK114" s="960"/>
      <c r="DL114" s="961" t="s">
        <v>114</v>
      </c>
      <c r="DM114" s="959"/>
      <c r="DN114" s="959"/>
      <c r="DO114" s="959"/>
      <c r="DP114" s="960"/>
      <c r="DQ114" s="961" t="s">
        <v>114</v>
      </c>
      <c r="DR114" s="959"/>
      <c r="DS114" s="959"/>
      <c r="DT114" s="959"/>
      <c r="DU114" s="960"/>
      <c r="DV114" s="962" t="s">
        <v>114</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4205</v>
      </c>
      <c r="AB115" s="934"/>
      <c r="AC115" s="934"/>
      <c r="AD115" s="934"/>
      <c r="AE115" s="935"/>
      <c r="AF115" s="936">
        <v>9545</v>
      </c>
      <c r="AG115" s="934"/>
      <c r="AH115" s="934"/>
      <c r="AI115" s="934"/>
      <c r="AJ115" s="935"/>
      <c r="AK115" s="936">
        <v>4139</v>
      </c>
      <c r="AL115" s="934"/>
      <c r="AM115" s="934"/>
      <c r="AN115" s="934"/>
      <c r="AO115" s="935"/>
      <c r="AP115" s="937">
        <v>0.1</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23936</v>
      </c>
      <c r="BR115" s="920"/>
      <c r="BS115" s="920"/>
      <c r="BT115" s="920"/>
      <c r="BU115" s="920"/>
      <c r="BV115" s="920" t="s">
        <v>114</v>
      </c>
      <c r="BW115" s="920"/>
      <c r="BX115" s="920"/>
      <c r="BY115" s="920"/>
      <c r="BZ115" s="920"/>
      <c r="CA115" s="920" t="s">
        <v>114</v>
      </c>
      <c r="CB115" s="920"/>
      <c r="CC115" s="920"/>
      <c r="CD115" s="920"/>
      <c r="CE115" s="920"/>
      <c r="CF115" s="914" t="s">
        <v>114</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114</v>
      </c>
      <c r="DH115" s="959"/>
      <c r="DI115" s="959"/>
      <c r="DJ115" s="959"/>
      <c r="DK115" s="960"/>
      <c r="DL115" s="961" t="s">
        <v>114</v>
      </c>
      <c r="DM115" s="959"/>
      <c r="DN115" s="959"/>
      <c r="DO115" s="959"/>
      <c r="DP115" s="960"/>
      <c r="DQ115" s="961" t="s">
        <v>114</v>
      </c>
      <c r="DR115" s="959"/>
      <c r="DS115" s="959"/>
      <c r="DT115" s="959"/>
      <c r="DU115" s="960"/>
      <c r="DV115" s="962" t="s">
        <v>114</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1025</v>
      </c>
      <c r="AB116" s="959"/>
      <c r="AC116" s="959"/>
      <c r="AD116" s="959"/>
      <c r="AE116" s="960"/>
      <c r="AF116" s="961">
        <v>850</v>
      </c>
      <c r="AG116" s="959"/>
      <c r="AH116" s="959"/>
      <c r="AI116" s="959"/>
      <c r="AJ116" s="960"/>
      <c r="AK116" s="961">
        <v>1552</v>
      </c>
      <c r="AL116" s="959"/>
      <c r="AM116" s="959"/>
      <c r="AN116" s="959"/>
      <c r="AO116" s="960"/>
      <c r="AP116" s="962">
        <v>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114</v>
      </c>
      <c r="BR116" s="920"/>
      <c r="BS116" s="920"/>
      <c r="BT116" s="920"/>
      <c r="BU116" s="920"/>
      <c r="BV116" s="920" t="s">
        <v>114</v>
      </c>
      <c r="BW116" s="920"/>
      <c r="BX116" s="920"/>
      <c r="BY116" s="920"/>
      <c r="BZ116" s="920"/>
      <c r="CA116" s="920" t="s">
        <v>114</v>
      </c>
      <c r="CB116" s="920"/>
      <c r="CC116" s="920"/>
      <c r="CD116" s="920"/>
      <c r="CE116" s="920"/>
      <c r="CF116" s="914" t="s">
        <v>114</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114</v>
      </c>
      <c r="DH116" s="959"/>
      <c r="DI116" s="959"/>
      <c r="DJ116" s="959"/>
      <c r="DK116" s="960"/>
      <c r="DL116" s="961" t="s">
        <v>114</v>
      </c>
      <c r="DM116" s="959"/>
      <c r="DN116" s="959"/>
      <c r="DO116" s="959"/>
      <c r="DP116" s="960"/>
      <c r="DQ116" s="961" t="s">
        <v>114</v>
      </c>
      <c r="DR116" s="959"/>
      <c r="DS116" s="959"/>
      <c r="DT116" s="959"/>
      <c r="DU116" s="960"/>
      <c r="DV116" s="962" t="s">
        <v>114</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1753263</v>
      </c>
      <c r="AB117" s="966"/>
      <c r="AC117" s="966"/>
      <c r="AD117" s="966"/>
      <c r="AE117" s="967"/>
      <c r="AF117" s="965">
        <v>1629861</v>
      </c>
      <c r="AG117" s="966"/>
      <c r="AH117" s="966"/>
      <c r="AI117" s="966"/>
      <c r="AJ117" s="967"/>
      <c r="AK117" s="965">
        <v>1541982</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114</v>
      </c>
      <c r="BR117" s="986"/>
      <c r="BS117" s="986"/>
      <c r="BT117" s="986"/>
      <c r="BU117" s="986"/>
      <c r="BV117" s="986" t="s">
        <v>114</v>
      </c>
      <c r="BW117" s="986"/>
      <c r="BX117" s="986"/>
      <c r="BY117" s="986"/>
      <c r="BZ117" s="986"/>
      <c r="CA117" s="986" t="s">
        <v>114</v>
      </c>
      <c r="CB117" s="986"/>
      <c r="CC117" s="986"/>
      <c r="CD117" s="986"/>
      <c r="CE117" s="986"/>
      <c r="CF117" s="914" t="s">
        <v>114</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114</v>
      </c>
      <c r="DH117" s="959"/>
      <c r="DI117" s="959"/>
      <c r="DJ117" s="959"/>
      <c r="DK117" s="960"/>
      <c r="DL117" s="961" t="s">
        <v>114</v>
      </c>
      <c r="DM117" s="959"/>
      <c r="DN117" s="959"/>
      <c r="DO117" s="959"/>
      <c r="DP117" s="960"/>
      <c r="DQ117" s="961" t="s">
        <v>114</v>
      </c>
      <c r="DR117" s="959"/>
      <c r="DS117" s="959"/>
      <c r="DT117" s="959"/>
      <c r="DU117" s="960"/>
      <c r="DV117" s="962" t="s">
        <v>114</v>
      </c>
      <c r="DW117" s="963"/>
      <c r="DX117" s="963"/>
      <c r="DY117" s="963"/>
      <c r="DZ117" s="964"/>
    </row>
    <row r="118" spans="1:130" s="197" customFormat="1" ht="26.25" customHeight="1">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288</v>
      </c>
      <c r="AG118" s="883"/>
      <c r="AH118" s="883"/>
      <c r="AI118" s="883"/>
      <c r="AJ118" s="884"/>
      <c r="AK118" s="882" t="s">
        <v>287</v>
      </c>
      <c r="AL118" s="883"/>
      <c r="AM118" s="883"/>
      <c r="AN118" s="883"/>
      <c r="AO118" s="884"/>
      <c r="AP118" s="990" t="s">
        <v>409</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437</v>
      </c>
      <c r="BP118" s="994"/>
      <c r="BQ118" s="985">
        <v>17824763</v>
      </c>
      <c r="BR118" s="986"/>
      <c r="BS118" s="986"/>
      <c r="BT118" s="986"/>
      <c r="BU118" s="986"/>
      <c r="BV118" s="986">
        <v>17097148</v>
      </c>
      <c r="BW118" s="986"/>
      <c r="BX118" s="986"/>
      <c r="BY118" s="986"/>
      <c r="BZ118" s="986"/>
      <c r="CA118" s="986">
        <v>16206289</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114</v>
      </c>
      <c r="DH118" s="959"/>
      <c r="DI118" s="959"/>
      <c r="DJ118" s="959"/>
      <c r="DK118" s="960"/>
      <c r="DL118" s="961" t="s">
        <v>114</v>
      </c>
      <c r="DM118" s="959"/>
      <c r="DN118" s="959"/>
      <c r="DO118" s="959"/>
      <c r="DP118" s="960"/>
      <c r="DQ118" s="961" t="s">
        <v>114</v>
      </c>
      <c r="DR118" s="959"/>
      <c r="DS118" s="959"/>
      <c r="DT118" s="959"/>
      <c r="DU118" s="960"/>
      <c r="DV118" s="962" t="s">
        <v>114</v>
      </c>
      <c r="DW118" s="963"/>
      <c r="DX118" s="963"/>
      <c r="DY118" s="963"/>
      <c r="DZ118" s="964"/>
    </row>
    <row r="119" spans="1:130" s="197" customFormat="1" ht="26.25" customHeight="1">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114</v>
      </c>
      <c r="AB119" s="890"/>
      <c r="AC119" s="890"/>
      <c r="AD119" s="890"/>
      <c r="AE119" s="891"/>
      <c r="AF119" s="892" t="s">
        <v>114</v>
      </c>
      <c r="AG119" s="890"/>
      <c r="AH119" s="890"/>
      <c r="AI119" s="890"/>
      <c r="AJ119" s="891"/>
      <c r="AK119" s="892" t="s">
        <v>114</v>
      </c>
      <c r="AL119" s="890"/>
      <c r="AM119" s="890"/>
      <c r="AN119" s="890"/>
      <c r="AO119" s="891"/>
      <c r="AP119" s="893" t="s">
        <v>114</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79829</v>
      </c>
      <c r="BR119" s="927"/>
      <c r="BS119" s="927"/>
      <c r="BT119" s="927"/>
      <c r="BU119" s="927"/>
      <c r="BV119" s="927">
        <v>183916</v>
      </c>
      <c r="BW119" s="927"/>
      <c r="BX119" s="927"/>
      <c r="BY119" s="927"/>
      <c r="BZ119" s="927"/>
      <c r="CA119" s="927">
        <v>330007</v>
      </c>
      <c r="CB119" s="927"/>
      <c r="CC119" s="927"/>
      <c r="CD119" s="927"/>
      <c r="CE119" s="927"/>
      <c r="CF119" s="941">
        <v>9</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31573</v>
      </c>
      <c r="DH119" s="998"/>
      <c r="DI119" s="998"/>
      <c r="DJ119" s="998"/>
      <c r="DK119" s="999"/>
      <c r="DL119" s="1000">
        <v>25259</v>
      </c>
      <c r="DM119" s="998"/>
      <c r="DN119" s="998"/>
      <c r="DO119" s="998"/>
      <c r="DP119" s="999"/>
      <c r="DQ119" s="1000">
        <v>18946</v>
      </c>
      <c r="DR119" s="998"/>
      <c r="DS119" s="998"/>
      <c r="DT119" s="998"/>
      <c r="DU119" s="999"/>
      <c r="DV119" s="1001">
        <v>0.5</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114</v>
      </c>
      <c r="AB120" s="959"/>
      <c r="AC120" s="959"/>
      <c r="AD120" s="959"/>
      <c r="AE120" s="960"/>
      <c r="AF120" s="961" t="s">
        <v>114</v>
      </c>
      <c r="AG120" s="959"/>
      <c r="AH120" s="959"/>
      <c r="AI120" s="959"/>
      <c r="AJ120" s="960"/>
      <c r="AK120" s="961" t="s">
        <v>114</v>
      </c>
      <c r="AL120" s="959"/>
      <c r="AM120" s="959"/>
      <c r="AN120" s="959"/>
      <c r="AO120" s="960"/>
      <c r="AP120" s="962" t="s">
        <v>114</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385441</v>
      </c>
      <c r="BR120" s="920"/>
      <c r="BS120" s="920"/>
      <c r="BT120" s="920"/>
      <c r="BU120" s="920"/>
      <c r="BV120" s="920">
        <v>308063</v>
      </c>
      <c r="BW120" s="920"/>
      <c r="BX120" s="920"/>
      <c r="BY120" s="920"/>
      <c r="BZ120" s="920"/>
      <c r="CA120" s="920">
        <v>255021</v>
      </c>
      <c r="CB120" s="920"/>
      <c r="CC120" s="920"/>
      <c r="CD120" s="920"/>
      <c r="CE120" s="920"/>
      <c r="CF120" s="914">
        <v>7</v>
      </c>
      <c r="CG120" s="915"/>
      <c r="CH120" s="915"/>
      <c r="CI120" s="915"/>
      <c r="CJ120" s="915"/>
      <c r="CK120" s="1013" t="s">
        <v>443</v>
      </c>
      <c r="CL120" s="1014"/>
      <c r="CM120" s="1014"/>
      <c r="CN120" s="1014"/>
      <c r="CO120" s="1015"/>
      <c r="CP120" s="1021" t="s">
        <v>392</v>
      </c>
      <c r="CQ120" s="1022"/>
      <c r="CR120" s="1022"/>
      <c r="CS120" s="1022"/>
      <c r="CT120" s="1022"/>
      <c r="CU120" s="1022"/>
      <c r="CV120" s="1022"/>
      <c r="CW120" s="1022"/>
      <c r="CX120" s="1022"/>
      <c r="CY120" s="1022"/>
      <c r="CZ120" s="1022"/>
      <c r="DA120" s="1022"/>
      <c r="DB120" s="1022"/>
      <c r="DC120" s="1022"/>
      <c r="DD120" s="1022"/>
      <c r="DE120" s="1022"/>
      <c r="DF120" s="1023"/>
      <c r="DG120" s="926">
        <v>2624829</v>
      </c>
      <c r="DH120" s="927"/>
      <c r="DI120" s="927"/>
      <c r="DJ120" s="927"/>
      <c r="DK120" s="927"/>
      <c r="DL120" s="927">
        <v>2425388</v>
      </c>
      <c r="DM120" s="927"/>
      <c r="DN120" s="927"/>
      <c r="DO120" s="927"/>
      <c r="DP120" s="927"/>
      <c r="DQ120" s="927">
        <v>2348574</v>
      </c>
      <c r="DR120" s="927"/>
      <c r="DS120" s="927"/>
      <c r="DT120" s="927"/>
      <c r="DU120" s="927"/>
      <c r="DV120" s="928">
        <v>64.400000000000006</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4121</v>
      </c>
      <c r="AB121" s="959"/>
      <c r="AC121" s="959"/>
      <c r="AD121" s="959"/>
      <c r="AE121" s="960"/>
      <c r="AF121" s="961">
        <v>4120</v>
      </c>
      <c r="AG121" s="959"/>
      <c r="AH121" s="959"/>
      <c r="AI121" s="959"/>
      <c r="AJ121" s="960"/>
      <c r="AK121" s="961">
        <v>4121</v>
      </c>
      <c r="AL121" s="959"/>
      <c r="AM121" s="959"/>
      <c r="AN121" s="959"/>
      <c r="AO121" s="960"/>
      <c r="AP121" s="962">
        <v>0.1</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7694677</v>
      </c>
      <c r="BR121" s="986"/>
      <c r="BS121" s="986"/>
      <c r="BT121" s="986"/>
      <c r="BU121" s="986"/>
      <c r="BV121" s="986">
        <v>7586290</v>
      </c>
      <c r="BW121" s="986"/>
      <c r="BX121" s="986"/>
      <c r="BY121" s="986"/>
      <c r="BZ121" s="986"/>
      <c r="CA121" s="986">
        <v>7400324</v>
      </c>
      <c r="CB121" s="986"/>
      <c r="CC121" s="986"/>
      <c r="CD121" s="986"/>
      <c r="CE121" s="986"/>
      <c r="CF121" s="1024">
        <v>202.9</v>
      </c>
      <c r="CG121" s="1025"/>
      <c r="CH121" s="1025"/>
      <c r="CI121" s="1025"/>
      <c r="CJ121" s="1025"/>
      <c r="CK121" s="1016"/>
      <c r="CL121" s="1017"/>
      <c r="CM121" s="1017"/>
      <c r="CN121" s="1017"/>
      <c r="CO121" s="1018"/>
      <c r="CP121" s="1007" t="s">
        <v>393</v>
      </c>
      <c r="CQ121" s="1008"/>
      <c r="CR121" s="1008"/>
      <c r="CS121" s="1008"/>
      <c r="CT121" s="1008"/>
      <c r="CU121" s="1008"/>
      <c r="CV121" s="1008"/>
      <c r="CW121" s="1008"/>
      <c r="CX121" s="1008"/>
      <c r="CY121" s="1008"/>
      <c r="CZ121" s="1008"/>
      <c r="DA121" s="1008"/>
      <c r="DB121" s="1008"/>
      <c r="DC121" s="1008"/>
      <c r="DD121" s="1008"/>
      <c r="DE121" s="1008"/>
      <c r="DF121" s="1009"/>
      <c r="DG121" s="919">
        <v>1375317</v>
      </c>
      <c r="DH121" s="920"/>
      <c r="DI121" s="920"/>
      <c r="DJ121" s="920"/>
      <c r="DK121" s="920"/>
      <c r="DL121" s="920">
        <v>1351066</v>
      </c>
      <c r="DM121" s="920"/>
      <c r="DN121" s="920"/>
      <c r="DO121" s="920"/>
      <c r="DP121" s="920"/>
      <c r="DQ121" s="920">
        <v>1261904</v>
      </c>
      <c r="DR121" s="920"/>
      <c r="DS121" s="920"/>
      <c r="DT121" s="920"/>
      <c r="DU121" s="920"/>
      <c r="DV121" s="921">
        <v>34.6</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114</v>
      </c>
      <c r="AB122" s="959"/>
      <c r="AC122" s="959"/>
      <c r="AD122" s="959"/>
      <c r="AE122" s="960"/>
      <c r="AF122" s="961" t="s">
        <v>114</v>
      </c>
      <c r="AG122" s="959"/>
      <c r="AH122" s="959"/>
      <c r="AI122" s="959"/>
      <c r="AJ122" s="960"/>
      <c r="AK122" s="961" t="s">
        <v>114</v>
      </c>
      <c r="AL122" s="959"/>
      <c r="AM122" s="959"/>
      <c r="AN122" s="959"/>
      <c r="AO122" s="960"/>
      <c r="AP122" s="962" t="s">
        <v>114</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446</v>
      </c>
      <c r="BP122" s="994"/>
      <c r="BQ122" s="1034">
        <v>8159947</v>
      </c>
      <c r="BR122" s="1035"/>
      <c r="BS122" s="1035"/>
      <c r="BT122" s="1035"/>
      <c r="BU122" s="1035"/>
      <c r="BV122" s="1035">
        <v>8078269</v>
      </c>
      <c r="BW122" s="1035"/>
      <c r="BX122" s="1035"/>
      <c r="BY122" s="1035"/>
      <c r="BZ122" s="1035"/>
      <c r="CA122" s="1035">
        <v>7985352</v>
      </c>
      <c r="CB122" s="1035"/>
      <c r="CC122" s="1035"/>
      <c r="CD122" s="1035"/>
      <c r="CE122" s="1035"/>
      <c r="CF122" s="987"/>
      <c r="CG122" s="988"/>
      <c r="CH122" s="988"/>
      <c r="CI122" s="988"/>
      <c r="CJ122" s="989"/>
      <c r="CK122" s="1016"/>
      <c r="CL122" s="1017"/>
      <c r="CM122" s="1017"/>
      <c r="CN122" s="1017"/>
      <c r="CO122" s="1018"/>
      <c r="CP122" s="1007" t="s">
        <v>390</v>
      </c>
      <c r="CQ122" s="1008"/>
      <c r="CR122" s="1008"/>
      <c r="CS122" s="1008"/>
      <c r="CT122" s="1008"/>
      <c r="CU122" s="1008"/>
      <c r="CV122" s="1008"/>
      <c r="CW122" s="1008"/>
      <c r="CX122" s="1008"/>
      <c r="CY122" s="1008"/>
      <c r="CZ122" s="1008"/>
      <c r="DA122" s="1008"/>
      <c r="DB122" s="1008"/>
      <c r="DC122" s="1008"/>
      <c r="DD122" s="1008"/>
      <c r="DE122" s="1008"/>
      <c r="DF122" s="1009"/>
      <c r="DG122" s="919">
        <v>580997</v>
      </c>
      <c r="DH122" s="920"/>
      <c r="DI122" s="920"/>
      <c r="DJ122" s="920"/>
      <c r="DK122" s="920"/>
      <c r="DL122" s="920">
        <v>531126</v>
      </c>
      <c r="DM122" s="920"/>
      <c r="DN122" s="920"/>
      <c r="DO122" s="920"/>
      <c r="DP122" s="920"/>
      <c r="DQ122" s="920">
        <v>488152</v>
      </c>
      <c r="DR122" s="920"/>
      <c r="DS122" s="920"/>
      <c r="DT122" s="920"/>
      <c r="DU122" s="920"/>
      <c r="DV122" s="921">
        <v>13.4</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114</v>
      </c>
      <c r="AB123" s="959"/>
      <c r="AC123" s="959"/>
      <c r="AD123" s="959"/>
      <c r="AE123" s="960"/>
      <c r="AF123" s="961" t="s">
        <v>114</v>
      </c>
      <c r="AG123" s="959"/>
      <c r="AH123" s="959"/>
      <c r="AI123" s="959"/>
      <c r="AJ123" s="960"/>
      <c r="AK123" s="961" t="s">
        <v>114</v>
      </c>
      <c r="AL123" s="959"/>
      <c r="AM123" s="959"/>
      <c r="AN123" s="959"/>
      <c r="AO123" s="960"/>
      <c r="AP123" s="962" t="s">
        <v>114</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252.4</v>
      </c>
      <c r="BR123" s="1027"/>
      <c r="BS123" s="1027"/>
      <c r="BT123" s="1027"/>
      <c r="BU123" s="1027"/>
      <c r="BV123" s="1027">
        <v>237.4</v>
      </c>
      <c r="BW123" s="1027"/>
      <c r="BX123" s="1027"/>
      <c r="BY123" s="1027"/>
      <c r="BZ123" s="1027"/>
      <c r="CA123" s="1027">
        <v>225.3</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t="s">
        <v>114</v>
      </c>
      <c r="DH123" s="959"/>
      <c r="DI123" s="959"/>
      <c r="DJ123" s="959"/>
      <c r="DK123" s="960"/>
      <c r="DL123" s="961" t="s">
        <v>114</v>
      </c>
      <c r="DM123" s="959"/>
      <c r="DN123" s="959"/>
      <c r="DO123" s="959"/>
      <c r="DP123" s="960"/>
      <c r="DQ123" s="961" t="s">
        <v>114</v>
      </c>
      <c r="DR123" s="959"/>
      <c r="DS123" s="959"/>
      <c r="DT123" s="959"/>
      <c r="DU123" s="960"/>
      <c r="DV123" s="962" t="s">
        <v>114</v>
      </c>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114</v>
      </c>
      <c r="AB124" s="959"/>
      <c r="AC124" s="959"/>
      <c r="AD124" s="959"/>
      <c r="AE124" s="960"/>
      <c r="AF124" s="961">
        <v>5375</v>
      </c>
      <c r="AG124" s="959"/>
      <c r="AH124" s="959"/>
      <c r="AI124" s="959"/>
      <c r="AJ124" s="960"/>
      <c r="AK124" s="961" t="s">
        <v>114</v>
      </c>
      <c r="AL124" s="959"/>
      <c r="AM124" s="959"/>
      <c r="AN124" s="959"/>
      <c r="AO124" s="960"/>
      <c r="AP124" s="962" t="s">
        <v>114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114</v>
      </c>
      <c r="DH124" s="998"/>
      <c r="DI124" s="998"/>
      <c r="DJ124" s="998"/>
      <c r="DK124" s="999"/>
      <c r="DL124" s="1000" t="s">
        <v>114</v>
      </c>
      <c r="DM124" s="998"/>
      <c r="DN124" s="998"/>
      <c r="DO124" s="998"/>
      <c r="DP124" s="999"/>
      <c r="DQ124" s="1000" t="s">
        <v>114</v>
      </c>
      <c r="DR124" s="998"/>
      <c r="DS124" s="998"/>
      <c r="DT124" s="998"/>
      <c r="DU124" s="999"/>
      <c r="DV124" s="1001" t="s">
        <v>114</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114</v>
      </c>
      <c r="AB125" s="959"/>
      <c r="AC125" s="959"/>
      <c r="AD125" s="959"/>
      <c r="AE125" s="960"/>
      <c r="AF125" s="961" t="s">
        <v>114</v>
      </c>
      <c r="AG125" s="959"/>
      <c r="AH125" s="959"/>
      <c r="AI125" s="959"/>
      <c r="AJ125" s="960"/>
      <c r="AK125" s="961" t="s">
        <v>114</v>
      </c>
      <c r="AL125" s="959"/>
      <c r="AM125" s="959"/>
      <c r="AN125" s="959"/>
      <c r="AO125" s="960"/>
      <c r="AP125" s="962" t="s">
        <v>114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114</v>
      </c>
      <c r="DH125" s="927"/>
      <c r="DI125" s="927"/>
      <c r="DJ125" s="927"/>
      <c r="DK125" s="927"/>
      <c r="DL125" s="927" t="s">
        <v>114</v>
      </c>
      <c r="DM125" s="927"/>
      <c r="DN125" s="927"/>
      <c r="DO125" s="927"/>
      <c r="DP125" s="927"/>
      <c r="DQ125" s="927" t="s">
        <v>114</v>
      </c>
      <c r="DR125" s="927"/>
      <c r="DS125" s="927"/>
      <c r="DT125" s="927"/>
      <c r="DU125" s="927"/>
      <c r="DV125" s="928" t="s">
        <v>114</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114</v>
      </c>
      <c r="AB126" s="959"/>
      <c r="AC126" s="959"/>
      <c r="AD126" s="959"/>
      <c r="AE126" s="960"/>
      <c r="AF126" s="961" t="s">
        <v>114</v>
      </c>
      <c r="AG126" s="959"/>
      <c r="AH126" s="959"/>
      <c r="AI126" s="959"/>
      <c r="AJ126" s="960"/>
      <c r="AK126" s="961" t="s">
        <v>114</v>
      </c>
      <c r="AL126" s="959"/>
      <c r="AM126" s="959"/>
      <c r="AN126" s="959"/>
      <c r="AO126" s="960"/>
      <c r="AP126" s="962" t="s">
        <v>114</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v>23936</v>
      </c>
      <c r="DH126" s="920"/>
      <c r="DI126" s="920"/>
      <c r="DJ126" s="920"/>
      <c r="DK126" s="920"/>
      <c r="DL126" s="920" t="s">
        <v>114</v>
      </c>
      <c r="DM126" s="920"/>
      <c r="DN126" s="920"/>
      <c r="DO126" s="920"/>
      <c r="DP126" s="920"/>
      <c r="DQ126" s="920" t="s">
        <v>114</v>
      </c>
      <c r="DR126" s="920"/>
      <c r="DS126" s="920"/>
      <c r="DT126" s="920"/>
      <c r="DU126" s="920"/>
      <c r="DV126" s="921" t="s">
        <v>114</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84</v>
      </c>
      <c r="AB127" s="959"/>
      <c r="AC127" s="959"/>
      <c r="AD127" s="959"/>
      <c r="AE127" s="960"/>
      <c r="AF127" s="961">
        <v>50</v>
      </c>
      <c r="AG127" s="959"/>
      <c r="AH127" s="959"/>
      <c r="AI127" s="959"/>
      <c r="AJ127" s="960"/>
      <c r="AK127" s="961">
        <v>18</v>
      </c>
      <c r="AL127" s="959"/>
      <c r="AM127" s="959"/>
      <c r="AN127" s="959"/>
      <c r="AO127" s="960"/>
      <c r="AP127" s="962">
        <v>0</v>
      </c>
      <c r="AQ127" s="963"/>
      <c r="AR127" s="963"/>
      <c r="AS127" s="963"/>
      <c r="AT127" s="964"/>
      <c r="AU127" s="233"/>
      <c r="AV127" s="233"/>
      <c r="AW127" s="233"/>
      <c r="AX127" s="886" t="s">
        <v>457</v>
      </c>
      <c r="AY127" s="887"/>
      <c r="AZ127" s="887"/>
      <c r="BA127" s="887"/>
      <c r="BB127" s="887"/>
      <c r="BC127" s="887"/>
      <c r="BD127" s="887"/>
      <c r="BE127" s="888"/>
      <c r="BF127" s="1041" t="s">
        <v>114</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114</v>
      </c>
      <c r="DH127" s="1048"/>
      <c r="DI127" s="1048"/>
      <c r="DJ127" s="1048"/>
      <c r="DK127" s="1048"/>
      <c r="DL127" s="1048" t="s">
        <v>114</v>
      </c>
      <c r="DM127" s="1048"/>
      <c r="DN127" s="1048"/>
      <c r="DO127" s="1048"/>
      <c r="DP127" s="1048"/>
      <c r="DQ127" s="1048" t="s">
        <v>114</v>
      </c>
      <c r="DR127" s="1048"/>
      <c r="DS127" s="1048"/>
      <c r="DT127" s="1048"/>
      <c r="DU127" s="1048"/>
      <c r="DV127" s="1049" t="s">
        <v>114</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25908</v>
      </c>
      <c r="AB128" s="1090"/>
      <c r="AC128" s="1090"/>
      <c r="AD128" s="1090"/>
      <c r="AE128" s="1091"/>
      <c r="AF128" s="1092">
        <v>27019</v>
      </c>
      <c r="AG128" s="1090"/>
      <c r="AH128" s="1090"/>
      <c r="AI128" s="1090"/>
      <c r="AJ128" s="1091"/>
      <c r="AK128" s="1092">
        <v>28017</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114</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4786298</v>
      </c>
      <c r="AB129" s="959"/>
      <c r="AC129" s="959"/>
      <c r="AD129" s="959"/>
      <c r="AE129" s="960"/>
      <c r="AF129" s="961">
        <v>4708747</v>
      </c>
      <c r="AG129" s="959"/>
      <c r="AH129" s="959"/>
      <c r="AI129" s="959"/>
      <c r="AJ129" s="960"/>
      <c r="AK129" s="961">
        <v>4530798</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18.5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958175</v>
      </c>
      <c r="AB130" s="959"/>
      <c r="AC130" s="959"/>
      <c r="AD130" s="959"/>
      <c r="AE130" s="960"/>
      <c r="AF130" s="961">
        <v>910757</v>
      </c>
      <c r="AG130" s="959"/>
      <c r="AH130" s="959"/>
      <c r="AI130" s="959"/>
      <c r="AJ130" s="960"/>
      <c r="AK130" s="961">
        <v>882677</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225.3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3828123</v>
      </c>
      <c r="AB131" s="998"/>
      <c r="AC131" s="998"/>
      <c r="AD131" s="998"/>
      <c r="AE131" s="999"/>
      <c r="AF131" s="1000">
        <v>3797990</v>
      </c>
      <c r="AG131" s="998"/>
      <c r="AH131" s="998"/>
      <c r="AI131" s="998"/>
      <c r="AJ131" s="999"/>
      <c r="AK131" s="1000">
        <v>3648121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20.092875800000002</v>
      </c>
      <c r="AB132" s="1104"/>
      <c r="AC132" s="1104"/>
      <c r="AD132" s="1104"/>
      <c r="AE132" s="1105"/>
      <c r="AF132" s="1106">
        <v>18.222401850000001</v>
      </c>
      <c r="AG132" s="1104"/>
      <c r="AH132" s="1104"/>
      <c r="AI132" s="1104"/>
      <c r="AJ132" s="1105"/>
      <c r="AK132" s="1106">
        <v>17.30446989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21.3</v>
      </c>
      <c r="AB133" s="1111"/>
      <c r="AC133" s="1111"/>
      <c r="AD133" s="1111"/>
      <c r="AE133" s="1112"/>
      <c r="AF133" s="1110">
        <v>19.7</v>
      </c>
      <c r="AG133" s="1111"/>
      <c r="AH133" s="1111"/>
      <c r="AI133" s="1111"/>
      <c r="AJ133" s="1112"/>
      <c r="AK133" s="1110">
        <v>18.5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H52" zoomScaleNormal="85" zoomScaleSheetLayoutView="55" workbookViewId="0">
      <selection activeCell="AF94" sqref="AF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C1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H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1182070</v>
      </c>
      <c r="L9" s="264">
        <v>107276</v>
      </c>
      <c r="M9" s="265">
        <v>98802</v>
      </c>
      <c r="N9" s="266">
        <v>8.6</v>
      </c>
    </row>
    <row r="10" spans="1:16">
      <c r="A10" s="248"/>
      <c r="B10" s="244"/>
      <c r="C10" s="244"/>
      <c r="D10" s="244"/>
      <c r="E10" s="244"/>
      <c r="F10" s="244"/>
      <c r="G10" s="1119" t="s">
        <v>479</v>
      </c>
      <c r="H10" s="1120"/>
      <c r="I10" s="1120"/>
      <c r="J10" s="1121"/>
      <c r="K10" s="267">
        <v>96929</v>
      </c>
      <c r="L10" s="268">
        <v>8797</v>
      </c>
      <c r="M10" s="269">
        <v>9936</v>
      </c>
      <c r="N10" s="270">
        <v>-11.5</v>
      </c>
    </row>
    <row r="11" spans="1:16" ht="13.5" customHeight="1">
      <c r="A11" s="248"/>
      <c r="B11" s="244"/>
      <c r="C11" s="244"/>
      <c r="D11" s="244"/>
      <c r="E11" s="244"/>
      <c r="F11" s="244"/>
      <c r="G11" s="1119" t="s">
        <v>480</v>
      </c>
      <c r="H11" s="1120"/>
      <c r="I11" s="1120"/>
      <c r="J11" s="1121"/>
      <c r="K11" s="267">
        <v>339483</v>
      </c>
      <c r="L11" s="268">
        <v>30809</v>
      </c>
      <c r="M11" s="269">
        <v>18057</v>
      </c>
      <c r="N11" s="270">
        <v>70.599999999999994</v>
      </c>
    </row>
    <row r="12" spans="1:16" ht="13.5" customHeight="1">
      <c r="A12" s="248"/>
      <c r="B12" s="244"/>
      <c r="C12" s="244"/>
      <c r="D12" s="244"/>
      <c r="E12" s="244"/>
      <c r="F12" s="244"/>
      <c r="G12" s="1119" t="s">
        <v>481</v>
      </c>
      <c r="H12" s="1120"/>
      <c r="I12" s="1120"/>
      <c r="J12" s="1121"/>
      <c r="K12" s="267">
        <v>94720</v>
      </c>
      <c r="L12" s="268">
        <v>8596</v>
      </c>
      <c r="M12" s="269">
        <v>2120</v>
      </c>
      <c r="N12" s="270">
        <v>305.5</v>
      </c>
    </row>
    <row r="13" spans="1:16" ht="13.5" customHeight="1">
      <c r="A13" s="248"/>
      <c r="B13" s="244"/>
      <c r="C13" s="244"/>
      <c r="D13" s="244"/>
      <c r="E13" s="244"/>
      <c r="F13" s="244"/>
      <c r="G13" s="1119" t="s">
        <v>482</v>
      </c>
      <c r="H13" s="1120"/>
      <c r="I13" s="1120"/>
      <c r="J13" s="1121"/>
      <c r="K13" s="267" t="s">
        <v>483</v>
      </c>
      <c r="L13" s="268" t="s">
        <v>483</v>
      </c>
      <c r="M13" s="269" t="s">
        <v>483</v>
      </c>
      <c r="N13" s="270" t="s">
        <v>483</v>
      </c>
    </row>
    <row r="14" spans="1:16" ht="13.5" customHeight="1">
      <c r="A14" s="248"/>
      <c r="B14" s="244"/>
      <c r="C14" s="244"/>
      <c r="D14" s="244"/>
      <c r="E14" s="244"/>
      <c r="F14" s="244"/>
      <c r="G14" s="1119" t="s">
        <v>484</v>
      </c>
      <c r="H14" s="1120"/>
      <c r="I14" s="1120"/>
      <c r="J14" s="1121"/>
      <c r="K14" s="267">
        <v>84962</v>
      </c>
      <c r="L14" s="268">
        <v>7711</v>
      </c>
      <c r="M14" s="269">
        <v>5213</v>
      </c>
      <c r="N14" s="270">
        <v>47.9</v>
      </c>
    </row>
    <row r="15" spans="1:16" ht="13.5" customHeight="1">
      <c r="A15" s="248"/>
      <c r="B15" s="244"/>
      <c r="C15" s="244"/>
      <c r="D15" s="244"/>
      <c r="E15" s="244"/>
      <c r="F15" s="244"/>
      <c r="G15" s="1119" t="s">
        <v>485</v>
      </c>
      <c r="H15" s="1120"/>
      <c r="I15" s="1120"/>
      <c r="J15" s="1121"/>
      <c r="K15" s="267" t="s">
        <v>483</v>
      </c>
      <c r="L15" s="268" t="s">
        <v>483</v>
      </c>
      <c r="M15" s="269">
        <v>2752</v>
      </c>
      <c r="N15" s="270" t="s">
        <v>483</v>
      </c>
    </row>
    <row r="16" spans="1:16">
      <c r="A16" s="248"/>
      <c r="B16" s="244"/>
      <c r="C16" s="244"/>
      <c r="D16" s="244"/>
      <c r="E16" s="244"/>
      <c r="F16" s="244"/>
      <c r="G16" s="1122" t="s">
        <v>486</v>
      </c>
      <c r="H16" s="1123"/>
      <c r="I16" s="1123"/>
      <c r="J16" s="1124"/>
      <c r="K16" s="268">
        <v>-160936</v>
      </c>
      <c r="L16" s="268">
        <v>-14605</v>
      </c>
      <c r="M16" s="269">
        <v>-11422</v>
      </c>
      <c r="N16" s="270">
        <v>27.9</v>
      </c>
    </row>
    <row r="17" spans="1:16">
      <c r="A17" s="248"/>
      <c r="B17" s="244"/>
      <c r="C17" s="244"/>
      <c r="D17" s="244"/>
      <c r="E17" s="244"/>
      <c r="F17" s="244"/>
      <c r="G17" s="1122" t="s">
        <v>172</v>
      </c>
      <c r="H17" s="1123"/>
      <c r="I17" s="1123"/>
      <c r="J17" s="1124"/>
      <c r="K17" s="268">
        <v>1637228</v>
      </c>
      <c r="L17" s="268">
        <v>148582</v>
      </c>
      <c r="M17" s="269">
        <v>125458</v>
      </c>
      <c r="N17" s="270">
        <v>18.399999999999999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11.98</v>
      </c>
      <c r="L21" s="281">
        <v>11.31</v>
      </c>
      <c r="M21" s="282">
        <v>0.67</v>
      </c>
      <c r="N21" s="249"/>
      <c r="O21" s="283"/>
      <c r="P21" s="279"/>
    </row>
    <row r="22" spans="1:16" s="284" customFormat="1">
      <c r="A22" s="279"/>
      <c r="B22" s="249"/>
      <c r="C22" s="249"/>
      <c r="D22" s="249"/>
      <c r="E22" s="249"/>
      <c r="F22" s="249"/>
      <c r="G22" s="1114" t="s">
        <v>492</v>
      </c>
      <c r="H22" s="1115"/>
      <c r="I22" s="1115"/>
      <c r="J22" s="1116"/>
      <c r="K22" s="285">
        <v>92.9</v>
      </c>
      <c r="L22" s="286">
        <v>94.9</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1110499</v>
      </c>
      <c r="L32" s="294">
        <v>100780</v>
      </c>
      <c r="M32" s="295">
        <v>88984</v>
      </c>
      <c r="N32" s="296">
        <v>13.3</v>
      </c>
    </row>
    <row r="33" spans="1:16" ht="13.5" customHeight="1">
      <c r="A33" s="248"/>
      <c r="B33" s="244"/>
      <c r="C33" s="244"/>
      <c r="D33" s="244"/>
      <c r="E33" s="244"/>
      <c r="F33" s="244"/>
      <c r="G33" s="1130" t="s">
        <v>496</v>
      </c>
      <c r="H33" s="1131"/>
      <c r="I33" s="1131"/>
      <c r="J33" s="1132"/>
      <c r="K33" s="294" t="s">
        <v>483</v>
      </c>
      <c r="L33" s="294" t="s">
        <v>483</v>
      </c>
      <c r="M33" s="295" t="s">
        <v>483</v>
      </c>
      <c r="N33" s="296" t="s">
        <v>483</v>
      </c>
    </row>
    <row r="34" spans="1:16" ht="27" customHeight="1">
      <c r="A34" s="248"/>
      <c r="B34" s="244"/>
      <c r="C34" s="244"/>
      <c r="D34" s="244"/>
      <c r="E34" s="244"/>
      <c r="F34" s="244"/>
      <c r="G34" s="1130" t="s">
        <v>497</v>
      </c>
      <c r="H34" s="1131"/>
      <c r="I34" s="1131"/>
      <c r="J34" s="1132"/>
      <c r="K34" s="294" t="s">
        <v>483</v>
      </c>
      <c r="L34" s="294" t="s">
        <v>483</v>
      </c>
      <c r="M34" s="295" t="s">
        <v>483</v>
      </c>
      <c r="N34" s="296" t="s">
        <v>483</v>
      </c>
    </row>
    <row r="35" spans="1:16" ht="27" customHeight="1">
      <c r="A35" s="248"/>
      <c r="B35" s="244"/>
      <c r="C35" s="244"/>
      <c r="D35" s="244"/>
      <c r="E35" s="244"/>
      <c r="F35" s="244"/>
      <c r="G35" s="1130" t="s">
        <v>498</v>
      </c>
      <c r="H35" s="1131"/>
      <c r="I35" s="1131"/>
      <c r="J35" s="1132"/>
      <c r="K35" s="294">
        <v>271216</v>
      </c>
      <c r="L35" s="294">
        <v>24613</v>
      </c>
      <c r="M35" s="295">
        <v>24074</v>
      </c>
      <c r="N35" s="296">
        <v>2.2000000000000002</v>
      </c>
    </row>
    <row r="36" spans="1:16" ht="27" customHeight="1">
      <c r="A36" s="248"/>
      <c r="B36" s="244"/>
      <c r="C36" s="244"/>
      <c r="D36" s="244"/>
      <c r="E36" s="244"/>
      <c r="F36" s="244"/>
      <c r="G36" s="1130" t="s">
        <v>499</v>
      </c>
      <c r="H36" s="1131"/>
      <c r="I36" s="1131"/>
      <c r="J36" s="1132"/>
      <c r="K36" s="294">
        <v>154576</v>
      </c>
      <c r="L36" s="294">
        <v>14028</v>
      </c>
      <c r="M36" s="295">
        <v>3724</v>
      </c>
      <c r="N36" s="296">
        <v>276.7</v>
      </c>
    </row>
    <row r="37" spans="1:16" ht="13.5" customHeight="1">
      <c r="A37" s="248"/>
      <c r="B37" s="244"/>
      <c r="C37" s="244"/>
      <c r="D37" s="244"/>
      <c r="E37" s="244"/>
      <c r="F37" s="244"/>
      <c r="G37" s="1130" t="s">
        <v>500</v>
      </c>
      <c r="H37" s="1131"/>
      <c r="I37" s="1131"/>
      <c r="J37" s="1132"/>
      <c r="K37" s="294">
        <v>4139</v>
      </c>
      <c r="L37" s="294">
        <v>376</v>
      </c>
      <c r="M37" s="295">
        <v>1554</v>
      </c>
      <c r="N37" s="296">
        <v>-75.8</v>
      </c>
    </row>
    <row r="38" spans="1:16" ht="27" customHeight="1">
      <c r="A38" s="248"/>
      <c r="B38" s="244"/>
      <c r="C38" s="244"/>
      <c r="D38" s="244"/>
      <c r="E38" s="244"/>
      <c r="F38" s="244"/>
      <c r="G38" s="1133" t="s">
        <v>501</v>
      </c>
      <c r="H38" s="1134"/>
      <c r="I38" s="1134"/>
      <c r="J38" s="1135"/>
      <c r="K38" s="297">
        <v>1552</v>
      </c>
      <c r="L38" s="297">
        <v>141</v>
      </c>
      <c r="M38" s="298">
        <v>30</v>
      </c>
      <c r="N38" s="299">
        <v>370</v>
      </c>
      <c r="O38" s="293"/>
    </row>
    <row r="39" spans="1:16">
      <c r="A39" s="248"/>
      <c r="B39" s="244"/>
      <c r="C39" s="244"/>
      <c r="D39" s="244"/>
      <c r="E39" s="244"/>
      <c r="F39" s="244"/>
      <c r="G39" s="1133" t="s">
        <v>502</v>
      </c>
      <c r="H39" s="1134"/>
      <c r="I39" s="1134"/>
      <c r="J39" s="1135"/>
      <c r="K39" s="300">
        <v>-28017</v>
      </c>
      <c r="L39" s="300">
        <v>-2543</v>
      </c>
      <c r="M39" s="301">
        <v>-3836</v>
      </c>
      <c r="N39" s="302">
        <v>-33.700000000000003</v>
      </c>
      <c r="O39" s="293"/>
    </row>
    <row r="40" spans="1:16" ht="27" customHeight="1">
      <c r="A40" s="248"/>
      <c r="B40" s="244"/>
      <c r="C40" s="244"/>
      <c r="D40" s="244"/>
      <c r="E40" s="244"/>
      <c r="F40" s="244"/>
      <c r="G40" s="1130" t="s">
        <v>503</v>
      </c>
      <c r="H40" s="1131"/>
      <c r="I40" s="1131"/>
      <c r="J40" s="1132"/>
      <c r="K40" s="300">
        <v>-882677</v>
      </c>
      <c r="L40" s="300">
        <v>-80105</v>
      </c>
      <c r="M40" s="301">
        <v>-78134</v>
      </c>
      <c r="N40" s="302">
        <v>2.5</v>
      </c>
      <c r="O40" s="293"/>
    </row>
    <row r="41" spans="1:16">
      <c r="A41" s="248"/>
      <c r="B41" s="244"/>
      <c r="C41" s="244"/>
      <c r="D41" s="244"/>
      <c r="E41" s="244"/>
      <c r="F41" s="244"/>
      <c r="G41" s="1136" t="s">
        <v>282</v>
      </c>
      <c r="H41" s="1137"/>
      <c r="I41" s="1137"/>
      <c r="J41" s="1138"/>
      <c r="K41" s="294">
        <v>631288</v>
      </c>
      <c r="L41" s="300">
        <v>57291</v>
      </c>
      <c r="M41" s="301">
        <v>36395</v>
      </c>
      <c r="N41" s="302">
        <v>57.4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815796</v>
      </c>
      <c r="J51" s="320">
        <v>68045</v>
      </c>
      <c r="K51" s="321">
        <v>114.7</v>
      </c>
      <c r="L51" s="322">
        <v>147869</v>
      </c>
      <c r="M51" s="323">
        <v>16.3</v>
      </c>
      <c r="N51" s="324">
        <v>98.4</v>
      </c>
    </row>
    <row r="52" spans="1:14">
      <c r="A52" s="248"/>
      <c r="B52" s="244"/>
      <c r="C52" s="244"/>
      <c r="D52" s="244"/>
      <c r="E52" s="244"/>
      <c r="F52" s="244"/>
      <c r="G52" s="325"/>
      <c r="H52" s="326" t="s">
        <v>514</v>
      </c>
      <c r="I52" s="327">
        <v>198002</v>
      </c>
      <c r="J52" s="328">
        <v>16515</v>
      </c>
      <c r="K52" s="329">
        <v>-34.799999999999997</v>
      </c>
      <c r="L52" s="330">
        <v>63271</v>
      </c>
      <c r="M52" s="331">
        <v>-12.8</v>
      </c>
      <c r="N52" s="332">
        <v>-22</v>
      </c>
    </row>
    <row r="53" spans="1:14">
      <c r="A53" s="248"/>
      <c r="B53" s="244"/>
      <c r="C53" s="244"/>
      <c r="D53" s="244"/>
      <c r="E53" s="244"/>
      <c r="F53" s="244"/>
      <c r="G53" s="310" t="s">
        <v>515</v>
      </c>
      <c r="H53" s="311"/>
      <c r="I53" s="319">
        <v>316492</v>
      </c>
      <c r="J53" s="320">
        <v>27097</v>
      </c>
      <c r="K53" s="321">
        <v>-60.2</v>
      </c>
      <c r="L53" s="322">
        <v>117242</v>
      </c>
      <c r="M53" s="323">
        <v>-20.7</v>
      </c>
      <c r="N53" s="324">
        <v>-39.5</v>
      </c>
    </row>
    <row r="54" spans="1:14">
      <c r="A54" s="248"/>
      <c r="B54" s="244"/>
      <c r="C54" s="244"/>
      <c r="D54" s="244"/>
      <c r="E54" s="244"/>
      <c r="F54" s="244"/>
      <c r="G54" s="325"/>
      <c r="H54" s="326" t="s">
        <v>514</v>
      </c>
      <c r="I54" s="327">
        <v>100603</v>
      </c>
      <c r="J54" s="328">
        <v>8613</v>
      </c>
      <c r="K54" s="329">
        <v>-47.8</v>
      </c>
      <c r="L54" s="330">
        <v>59388</v>
      </c>
      <c r="M54" s="331">
        <v>-6.1</v>
      </c>
      <c r="N54" s="332">
        <v>-41.7</v>
      </c>
    </row>
    <row r="55" spans="1:14">
      <c r="A55" s="248"/>
      <c r="B55" s="244"/>
      <c r="C55" s="244"/>
      <c r="D55" s="244"/>
      <c r="E55" s="244"/>
      <c r="F55" s="244"/>
      <c r="G55" s="310" t="s">
        <v>516</v>
      </c>
      <c r="H55" s="311"/>
      <c r="I55" s="319">
        <v>101440</v>
      </c>
      <c r="J55" s="320">
        <v>8859</v>
      </c>
      <c r="K55" s="321">
        <v>-67.3</v>
      </c>
      <c r="L55" s="322">
        <v>114097</v>
      </c>
      <c r="M55" s="323">
        <v>-2.7</v>
      </c>
      <c r="N55" s="324">
        <v>-64.599999999999994</v>
      </c>
    </row>
    <row r="56" spans="1:14">
      <c r="A56" s="248"/>
      <c r="B56" s="244"/>
      <c r="C56" s="244"/>
      <c r="D56" s="244"/>
      <c r="E56" s="244"/>
      <c r="F56" s="244"/>
      <c r="G56" s="325"/>
      <c r="H56" s="326" t="s">
        <v>514</v>
      </c>
      <c r="I56" s="327">
        <v>63155</v>
      </c>
      <c r="J56" s="328">
        <v>5516</v>
      </c>
      <c r="K56" s="329">
        <v>-36</v>
      </c>
      <c r="L56" s="330">
        <v>61630</v>
      </c>
      <c r="M56" s="331">
        <v>3.8</v>
      </c>
      <c r="N56" s="332">
        <v>-39.799999999999997</v>
      </c>
    </row>
    <row r="57" spans="1:14">
      <c r="A57" s="248"/>
      <c r="B57" s="244"/>
      <c r="C57" s="244"/>
      <c r="D57" s="244"/>
      <c r="E57" s="244"/>
      <c r="F57" s="244"/>
      <c r="G57" s="310" t="s">
        <v>517</v>
      </c>
      <c r="H57" s="311"/>
      <c r="I57" s="319">
        <v>206691</v>
      </c>
      <c r="J57" s="320">
        <v>18288</v>
      </c>
      <c r="K57" s="321">
        <v>106.4</v>
      </c>
      <c r="L57" s="322">
        <v>136577</v>
      </c>
      <c r="M57" s="323">
        <v>19.7</v>
      </c>
      <c r="N57" s="324">
        <v>86.7</v>
      </c>
    </row>
    <row r="58" spans="1:14">
      <c r="A58" s="248"/>
      <c r="B58" s="244"/>
      <c r="C58" s="244"/>
      <c r="D58" s="244"/>
      <c r="E58" s="244"/>
      <c r="F58" s="244"/>
      <c r="G58" s="325"/>
      <c r="H58" s="326" t="s">
        <v>514</v>
      </c>
      <c r="I58" s="327">
        <v>72162</v>
      </c>
      <c r="J58" s="328">
        <v>6385</v>
      </c>
      <c r="K58" s="329">
        <v>15.8</v>
      </c>
      <c r="L58" s="330">
        <v>59645</v>
      </c>
      <c r="M58" s="331">
        <v>-3.2</v>
      </c>
      <c r="N58" s="332">
        <v>19</v>
      </c>
    </row>
    <row r="59" spans="1:14">
      <c r="A59" s="248"/>
      <c r="B59" s="244"/>
      <c r="C59" s="244"/>
      <c r="D59" s="244"/>
      <c r="E59" s="244"/>
      <c r="F59" s="244"/>
      <c r="G59" s="310" t="s">
        <v>518</v>
      </c>
      <c r="H59" s="311"/>
      <c r="I59" s="319">
        <v>278775</v>
      </c>
      <c r="J59" s="320">
        <v>25299</v>
      </c>
      <c r="K59" s="321">
        <v>38.299999999999997</v>
      </c>
      <c r="L59" s="322">
        <v>132212</v>
      </c>
      <c r="M59" s="323">
        <v>-3.2</v>
      </c>
      <c r="N59" s="324">
        <v>41.5</v>
      </c>
    </row>
    <row r="60" spans="1:14">
      <c r="A60" s="248"/>
      <c r="B60" s="244"/>
      <c r="C60" s="244"/>
      <c r="D60" s="244"/>
      <c r="E60" s="244"/>
      <c r="F60" s="244"/>
      <c r="G60" s="325"/>
      <c r="H60" s="326" t="s">
        <v>514</v>
      </c>
      <c r="I60" s="333">
        <v>181820</v>
      </c>
      <c r="J60" s="328">
        <v>16501</v>
      </c>
      <c r="K60" s="329">
        <v>158.4</v>
      </c>
      <c r="L60" s="330">
        <v>67114</v>
      </c>
      <c r="M60" s="331">
        <v>12.5</v>
      </c>
      <c r="N60" s="332">
        <v>145.9</v>
      </c>
    </row>
    <row r="61" spans="1:14">
      <c r="A61" s="248"/>
      <c r="B61" s="244"/>
      <c r="C61" s="244"/>
      <c r="D61" s="244"/>
      <c r="E61" s="244"/>
      <c r="F61" s="244"/>
      <c r="G61" s="310" t="s">
        <v>519</v>
      </c>
      <c r="H61" s="334"/>
      <c r="I61" s="335">
        <v>343839</v>
      </c>
      <c r="J61" s="336">
        <v>29518</v>
      </c>
      <c r="K61" s="337">
        <v>26.4</v>
      </c>
      <c r="L61" s="338">
        <v>129599</v>
      </c>
      <c r="M61" s="339">
        <v>1.9</v>
      </c>
      <c r="N61" s="324">
        <v>24.5</v>
      </c>
    </row>
    <row r="62" spans="1:14">
      <c r="A62" s="248"/>
      <c r="B62" s="244"/>
      <c r="C62" s="244"/>
      <c r="D62" s="244"/>
      <c r="E62" s="244"/>
      <c r="F62" s="244"/>
      <c r="G62" s="325"/>
      <c r="H62" s="326" t="s">
        <v>514</v>
      </c>
      <c r="I62" s="327">
        <v>123148</v>
      </c>
      <c r="J62" s="328">
        <v>10706</v>
      </c>
      <c r="K62" s="329">
        <v>11.1</v>
      </c>
      <c r="L62" s="330">
        <v>62210</v>
      </c>
      <c r="M62" s="331">
        <v>-1.2</v>
      </c>
      <c r="N62" s="332">
        <v>12.3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0</v>
      </c>
      <c r="G47" s="12">
        <v>0</v>
      </c>
      <c r="H47" s="12">
        <v>0</v>
      </c>
      <c r="I47" s="12">
        <v>0.7</v>
      </c>
      <c r="J47" s="13">
        <v>3.54</v>
      </c>
    </row>
    <row r="48" spans="2:10" ht="57.75" customHeight="1">
      <c r="B48" s="14"/>
      <c r="C48" s="1141" t="s">
        <v>4</v>
      </c>
      <c r="D48" s="1141"/>
      <c r="E48" s="1142"/>
      <c r="F48" s="15" t="s">
        <v>526</v>
      </c>
      <c r="G48" s="16" t="s">
        <v>527</v>
      </c>
      <c r="H48" s="16">
        <v>0.15</v>
      </c>
      <c r="I48" s="16">
        <v>1.9</v>
      </c>
      <c r="J48" s="17">
        <v>2.46</v>
      </c>
    </row>
    <row r="49" spans="2:10" ht="57.75" customHeight="1" thickBot="1">
      <c r="B49" s="18"/>
      <c r="C49" s="1143" t="s">
        <v>5</v>
      </c>
      <c r="D49" s="1143"/>
      <c r="E49" s="1144"/>
      <c r="F49" s="19">
        <v>7.5</v>
      </c>
      <c r="G49" s="20">
        <v>12.76</v>
      </c>
      <c r="H49" s="20">
        <v>8.49</v>
      </c>
      <c r="I49" s="20">
        <v>6.06</v>
      </c>
      <c r="J49" s="21">
        <v>5.31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22" zoomScaleSheetLayoutView="100" workbookViewId="0">
      <selection activeCell="J40" sqref="J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528</v>
      </c>
      <c r="D34" s="1151"/>
      <c r="E34" s="1152"/>
      <c r="F34" s="32" t="s">
        <v>529</v>
      </c>
      <c r="G34" s="33" t="s">
        <v>530</v>
      </c>
      <c r="H34" s="33">
        <v>0.06</v>
      </c>
      <c r="I34" s="33">
        <v>1.82</v>
      </c>
      <c r="J34" s="34">
        <v>2.4300000000000002</v>
      </c>
      <c r="K34" s="22"/>
      <c r="L34" s="22"/>
      <c r="M34" s="22"/>
      <c r="N34" s="22"/>
      <c r="O34" s="22"/>
      <c r="P34" s="22"/>
    </row>
    <row r="35" spans="1:16" ht="39" customHeight="1">
      <c r="A35" s="22"/>
      <c r="B35" s="35"/>
      <c r="C35" s="1145" t="s">
        <v>531</v>
      </c>
      <c r="D35" s="1146"/>
      <c r="E35" s="1147"/>
      <c r="F35" s="36">
        <v>0.51</v>
      </c>
      <c r="G35" s="37">
        <v>0.49</v>
      </c>
      <c r="H35" s="37">
        <v>0.73</v>
      </c>
      <c r="I35" s="37">
        <v>1.05</v>
      </c>
      <c r="J35" s="38">
        <v>1.32</v>
      </c>
      <c r="K35" s="22"/>
      <c r="L35" s="22"/>
      <c r="M35" s="22"/>
      <c r="N35" s="22"/>
      <c r="O35" s="22"/>
      <c r="P35" s="22"/>
    </row>
    <row r="36" spans="1:16" ht="39" customHeight="1">
      <c r="A36" s="22"/>
      <c r="B36" s="35"/>
      <c r="C36" s="1145" t="s">
        <v>532</v>
      </c>
      <c r="D36" s="1146"/>
      <c r="E36" s="1147"/>
      <c r="F36" s="36">
        <v>0.32</v>
      </c>
      <c r="G36" s="37">
        <v>0.5</v>
      </c>
      <c r="H36" s="37">
        <v>0.72</v>
      </c>
      <c r="I36" s="37">
        <v>0.91</v>
      </c>
      <c r="J36" s="38">
        <v>0.93</v>
      </c>
      <c r="K36" s="22"/>
      <c r="L36" s="22"/>
      <c r="M36" s="22"/>
      <c r="N36" s="22"/>
      <c r="O36" s="22"/>
      <c r="P36" s="22"/>
    </row>
    <row r="37" spans="1:16" ht="39" customHeight="1">
      <c r="A37" s="22"/>
      <c r="B37" s="35"/>
      <c r="C37" s="1145" t="s">
        <v>533</v>
      </c>
      <c r="D37" s="1146"/>
      <c r="E37" s="1147"/>
      <c r="F37" s="36">
        <v>0.52</v>
      </c>
      <c r="G37" s="37">
        <v>0.41</v>
      </c>
      <c r="H37" s="37">
        <v>0.91</v>
      </c>
      <c r="I37" s="37">
        <v>0.54</v>
      </c>
      <c r="J37" s="38">
        <v>0.84</v>
      </c>
      <c r="K37" s="22"/>
      <c r="L37" s="22"/>
      <c r="M37" s="22"/>
      <c r="N37" s="22"/>
      <c r="O37" s="22"/>
      <c r="P37" s="22"/>
    </row>
    <row r="38" spans="1:16" ht="39" customHeight="1">
      <c r="A38" s="22"/>
      <c r="B38" s="35"/>
      <c r="C38" s="1145" t="s">
        <v>534</v>
      </c>
      <c r="D38" s="1146"/>
      <c r="E38" s="1147"/>
      <c r="F38" s="36">
        <v>0.04</v>
      </c>
      <c r="G38" s="37">
        <v>7.0000000000000007E-2</v>
      </c>
      <c r="H38" s="37">
        <v>7.0000000000000007E-2</v>
      </c>
      <c r="I38" s="37">
        <v>0.2</v>
      </c>
      <c r="J38" s="38">
        <v>0.04</v>
      </c>
      <c r="K38" s="22"/>
      <c r="L38" s="22"/>
      <c r="M38" s="22"/>
      <c r="N38" s="22"/>
      <c r="O38" s="22"/>
      <c r="P38" s="22"/>
    </row>
    <row r="39" spans="1:16" ht="39" customHeight="1">
      <c r="A39" s="22"/>
      <c r="B39" s="35"/>
      <c r="C39" s="1145" t="s">
        <v>535</v>
      </c>
      <c r="D39" s="1146"/>
      <c r="E39" s="1147"/>
      <c r="F39" s="36">
        <v>0</v>
      </c>
      <c r="G39" s="37">
        <v>0.02</v>
      </c>
      <c r="H39" s="37">
        <v>0.03</v>
      </c>
      <c r="I39" s="37">
        <v>0.04</v>
      </c>
      <c r="J39" s="38">
        <v>0.04</v>
      </c>
      <c r="K39" s="22"/>
      <c r="L39" s="22"/>
      <c r="M39" s="22"/>
      <c r="N39" s="22"/>
      <c r="O39" s="22"/>
      <c r="P39" s="22"/>
    </row>
    <row r="40" spans="1:16" ht="39" customHeight="1">
      <c r="A40" s="22"/>
      <c r="B40" s="35"/>
      <c r="C40" s="1145" t="s">
        <v>536</v>
      </c>
      <c r="D40" s="1146"/>
      <c r="E40" s="1147"/>
      <c r="F40" s="36" t="s">
        <v>537</v>
      </c>
      <c r="G40" s="37">
        <v>0.02</v>
      </c>
      <c r="H40" s="37">
        <v>0.02</v>
      </c>
      <c r="I40" s="37">
        <v>0.3</v>
      </c>
      <c r="J40" s="38">
        <v>0.03</v>
      </c>
      <c r="K40" s="22"/>
      <c r="L40" s="22"/>
      <c r="M40" s="22"/>
      <c r="N40" s="22"/>
      <c r="O40" s="22"/>
      <c r="P40" s="22"/>
    </row>
    <row r="41" spans="1:16" ht="39" customHeight="1">
      <c r="A41" s="22"/>
      <c r="B41" s="35"/>
      <c r="C41" s="1145" t="s">
        <v>538</v>
      </c>
      <c r="D41" s="1146"/>
      <c r="E41" s="1147"/>
      <c r="F41" s="36">
        <v>0</v>
      </c>
      <c r="G41" s="37">
        <v>0.01</v>
      </c>
      <c r="H41" s="37">
        <v>0</v>
      </c>
      <c r="I41" s="37">
        <v>0.01</v>
      </c>
      <c r="J41" s="38">
        <v>0.01</v>
      </c>
      <c r="K41" s="22"/>
      <c r="L41" s="22"/>
      <c r="M41" s="22"/>
      <c r="N41" s="22"/>
      <c r="O41" s="22"/>
      <c r="P41" s="22"/>
    </row>
    <row r="42" spans="1:16" ht="39" customHeight="1">
      <c r="A42" s="22"/>
      <c r="B42" s="39"/>
      <c r="C42" s="1145" t="s">
        <v>539</v>
      </c>
      <c r="D42" s="1146"/>
      <c r="E42" s="1147"/>
      <c r="F42" s="36" t="s">
        <v>540</v>
      </c>
      <c r="G42" s="37" t="s">
        <v>483</v>
      </c>
      <c r="H42" s="37" t="s">
        <v>483</v>
      </c>
      <c r="I42" s="37" t="s">
        <v>483</v>
      </c>
      <c r="J42" s="38" t="s">
        <v>483</v>
      </c>
      <c r="K42" s="22"/>
      <c r="L42" s="22"/>
      <c r="M42" s="22"/>
      <c r="N42" s="22"/>
      <c r="O42" s="22"/>
      <c r="P42" s="22"/>
    </row>
    <row r="43" spans="1:16" ht="39" customHeight="1" thickBot="1">
      <c r="A43" s="22"/>
      <c r="B43" s="40"/>
      <c r="C43" s="1148" t="s">
        <v>541</v>
      </c>
      <c r="D43" s="1149"/>
      <c r="E43" s="1150"/>
      <c r="F43" s="41">
        <v>0.04</v>
      </c>
      <c r="G43" s="42">
        <v>1.79</v>
      </c>
      <c r="H43" s="42">
        <v>0.1</v>
      </c>
      <c r="I43" s="42">
        <v>7.0000000000000007E-2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1469</v>
      </c>
      <c r="L45" s="60">
        <v>1373</v>
      </c>
      <c r="M45" s="60">
        <v>1307</v>
      </c>
      <c r="N45" s="60">
        <v>1194</v>
      </c>
      <c r="O45" s="61">
        <v>1110</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339</v>
      </c>
      <c r="L48" s="64">
        <v>275</v>
      </c>
      <c r="M48" s="64">
        <v>278</v>
      </c>
      <c r="N48" s="64">
        <v>261</v>
      </c>
      <c r="O48" s="65">
        <v>271</v>
      </c>
      <c r="P48" s="48"/>
      <c r="Q48" s="48"/>
      <c r="R48" s="48"/>
      <c r="S48" s="48"/>
      <c r="T48" s="48"/>
      <c r="U48" s="48"/>
    </row>
    <row r="49" spans="1:21" ht="30.75" customHeight="1">
      <c r="A49" s="48"/>
      <c r="B49" s="1163"/>
      <c r="C49" s="1164"/>
      <c r="D49" s="62"/>
      <c r="E49" s="1155" t="s">
        <v>16</v>
      </c>
      <c r="F49" s="1155"/>
      <c r="G49" s="1155"/>
      <c r="H49" s="1155"/>
      <c r="I49" s="1155"/>
      <c r="J49" s="1156"/>
      <c r="K49" s="63">
        <v>158</v>
      </c>
      <c r="L49" s="64">
        <v>158</v>
      </c>
      <c r="M49" s="64">
        <v>163</v>
      </c>
      <c r="N49" s="64">
        <v>165</v>
      </c>
      <c r="O49" s="65">
        <v>155</v>
      </c>
      <c r="P49" s="48"/>
      <c r="Q49" s="48"/>
      <c r="R49" s="48"/>
      <c r="S49" s="48"/>
      <c r="T49" s="48"/>
      <c r="U49" s="48"/>
    </row>
    <row r="50" spans="1:21" ht="30.75" customHeight="1">
      <c r="A50" s="48"/>
      <c r="B50" s="1163"/>
      <c r="C50" s="1164"/>
      <c r="D50" s="62"/>
      <c r="E50" s="1155" t="s">
        <v>17</v>
      </c>
      <c r="F50" s="1155"/>
      <c r="G50" s="1155"/>
      <c r="H50" s="1155"/>
      <c r="I50" s="1155"/>
      <c r="J50" s="1156"/>
      <c r="K50" s="63">
        <v>4</v>
      </c>
      <c r="L50" s="64">
        <v>4</v>
      </c>
      <c r="M50" s="64">
        <v>4</v>
      </c>
      <c r="N50" s="64">
        <v>10</v>
      </c>
      <c r="O50" s="65">
        <v>4</v>
      </c>
      <c r="P50" s="48"/>
      <c r="Q50" s="48"/>
      <c r="R50" s="48"/>
      <c r="S50" s="48"/>
      <c r="T50" s="48"/>
      <c r="U50" s="48"/>
    </row>
    <row r="51" spans="1:21" ht="30.75" customHeight="1">
      <c r="A51" s="48"/>
      <c r="B51" s="1165"/>
      <c r="C51" s="1166"/>
      <c r="D51" s="66"/>
      <c r="E51" s="1155" t="s">
        <v>18</v>
      </c>
      <c r="F51" s="1155"/>
      <c r="G51" s="1155"/>
      <c r="H51" s="1155"/>
      <c r="I51" s="1155"/>
      <c r="J51" s="1156"/>
      <c r="K51" s="63">
        <v>3</v>
      </c>
      <c r="L51" s="64">
        <v>4</v>
      </c>
      <c r="M51" s="64">
        <v>1</v>
      </c>
      <c r="N51" s="64">
        <v>1</v>
      </c>
      <c r="O51" s="65">
        <v>2</v>
      </c>
      <c r="P51" s="48"/>
      <c r="Q51" s="48"/>
      <c r="R51" s="48"/>
      <c r="S51" s="48"/>
      <c r="T51" s="48"/>
      <c r="U51" s="48"/>
    </row>
    <row r="52" spans="1:21" ht="30.75" customHeight="1">
      <c r="A52" s="48"/>
      <c r="B52" s="1153" t="s">
        <v>19</v>
      </c>
      <c r="C52" s="1154"/>
      <c r="D52" s="66"/>
      <c r="E52" s="1155" t="s">
        <v>20</v>
      </c>
      <c r="F52" s="1155"/>
      <c r="G52" s="1155"/>
      <c r="H52" s="1155"/>
      <c r="I52" s="1155"/>
      <c r="J52" s="1156"/>
      <c r="K52" s="63">
        <v>1069</v>
      </c>
      <c r="L52" s="64">
        <v>1009</v>
      </c>
      <c r="M52" s="64">
        <v>983</v>
      </c>
      <c r="N52" s="64">
        <v>937</v>
      </c>
      <c r="O52" s="65">
        <v>910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904</v>
      </c>
      <c r="L53" s="69">
        <v>805</v>
      </c>
      <c r="M53" s="69">
        <v>770</v>
      </c>
      <c r="N53" s="69">
        <v>694</v>
      </c>
      <c r="O53" s="70">
        <v>632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2016-05-01T07:12:18Z</cp:lastPrinted>
  <dcterms:created xsi:type="dcterms:W3CDTF">2016-02-15T00:32:16Z</dcterms:created>
  <dcterms:modified xsi:type="dcterms:W3CDTF">2016-09-13T00:29:19Z</dcterms:modified>
</cp:coreProperties>
</file>