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R5PC18\Desktop\"/>
    </mc:Choice>
  </mc:AlternateContent>
  <xr:revisionPtr revIDLastSave="0" documentId="13_ncr:1_{B6D118FF-6E42-40F8-8DB1-A7BD85E28B4F}" xr6:coauthVersionLast="47" xr6:coauthVersionMax="47" xr10:uidLastSave="{00000000-0000-0000-0000-000000000000}"/>
  <workbookProtection workbookAlgorithmName="SHA-512" workbookHashValue="Ub/rCuFKHC56NBpleEyWAf5Oz/dRt3s/SvhR9jX8GkmbOzEUyrbi6EbAEDmQuJQCNC7YILwWpu08GhazHYRy8Q==" workbookSaltValue="bUJg1KLMMh4huS4OxVNK2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BB10" i="4"/>
  <c r="AT10" i="4"/>
  <c r="AL10" i="4"/>
  <c r="P10" i="4"/>
  <c r="I10" i="4"/>
  <c r="AT8" i="4"/>
  <c r="AL8" i="4"/>
  <c r="W8" i="4"/>
  <c r="P8" i="4"/>
  <c r="I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<sst xmlns="http://schemas.openxmlformats.org/spreadsheetml/2006/main" count="236" uniqueCount="121">
  <si>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</si>
  <si>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</si>
  <si>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</si>
  <si>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</si>
  <si>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</si>
  <si>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</si>
  <si>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</si>
  <si>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</si>
  <si>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</si>
  <si>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</si>
  <si>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</si>
  <si>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</si>
  <si>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</si>
  <si>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</si>
  <si>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</si>
  <si>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</si>
  <si>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</si>
  <si>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</si>
  <si>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</si>
  <si>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</si>
  <si>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</si>
  <si>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</si>
  <si>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</si>
  <si>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</si>
  <si>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</si>
  <si>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</si>
  <si>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</si>
  <si>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</si>
  <si>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</si>
  <si>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</si>
  <si>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</si>
  <si>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</si>
  <si>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</si>
  <si>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</si>
  <si>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</si>
  <si>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</si>
  <si>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</si>
  <si>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</si>
  <si>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</si>
  <si>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</si>
  <si>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</si>
  <si>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</si>
  <si>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</si>
  <si>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</si>
  <si>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</si>
  <si>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</si>
  <si>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</si>
  <si>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</si>
  <si>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</si>
  <si>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</si>
  <si>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</si>
  <si>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</si>
  <si>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</si>
  <si>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</si>
  <si>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</si>
  <si>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</si>
  <si>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</si>
  <si>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</si>
  <si>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</si>
  <si>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</si>
  <si>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</si>
  <si>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</si>
  <si>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</si>
  <si>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</si>
  <si>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</si>
  <si>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</si>
  <si>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</si>
  <si>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</si>
  <si>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</si>
  <si>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</si>
  <si>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</si>
  <si>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</si>
  <si>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</si>
  <si>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</si>
  <si>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</si>
  <si>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</si>
  <si>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</si>
  <si>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</si>
  <si>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</si>
  <si>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</si>
  <si>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</si>
  <si>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</si>
  <si>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</si>
  <si>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</si>
  <si>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</si>
  <si>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</si>
  <si>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</si>
  <si>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</si>
  <si>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</si>
  <si>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</si>
  <si>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</si>
  <si>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</si>
  <si>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</si>
  <si>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</si>
  <si>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</si>
  <si>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</si>
  <si>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</si>
  <si>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</si>
  <si>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</si>
  <si>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</si>
  <si>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</si>
  <si>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</si>
  <si>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</si>
  <si>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</si>
  <si>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</si>
  <si>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</si>
  <si>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</si>
  <si>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</si>
  <si>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</si>
  <si>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</si>
  <si>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</si>
  <si>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</si>
  <si>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</si>
  <si>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</si>
  <si>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</si>
  <si>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</si>
  <si>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</si>
  <si>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</si>
  <si>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管渠施設については、敷設経過年数が古い箇所で27年と法定耐用年数に達したものはない。　
　処理施設の機械電気設備において耐用年数を超えているものがあり、現在は故障時において修繕、交換等を実施している。供用開始から20年経過しているため計画的な更新作業に着手しなければならない。</t>
    <phoneticPr fontId="4"/>
  </si>
  <si>
    <t xml:space="preserve"> 一般会計繰入金及び資本費平準化債に頼った経営であることから、印刷物の配布など積極的な加入促進PR活動による使用料収入の確保、更なる経費節減等に努め、一般会計基準外繰入金の軽減を図るよう取り組む必要がある。
　人口減少等に伴い、今後の経営環境は一段と厳しくなることが予想されるため、使用料の改定（段階的な値上げ）を検討している。
　また、今後の具体的な取組・数値目標を明確にすることで経営戦略の改定や法適化を着実に進め、健全な経営を確保していく。</t>
    <phoneticPr fontId="4"/>
  </si>
  <si>
    <t>収益的収支比率、経費回収率が100％を下回っており、特別会計の財源不足分として資本費平準化債及び一般会計繰入金を財源としている状況である。
　事業の初期投資額が高額であったため、企業債の元利償還額が高額となっていることに加え、現在も面整備の工事を実施しており、人口減少や高齢化が進む中で水洗化率が思うように伸びていないこと、それに伴い料金収入、有収水量が伸びないことが原因で、各指標にその効率の悪さが現れている。
　企業債残高対事業規模比率は一般会計負担額が増加したことに伴い減少傾向にあり、有収水量の漸増により経費回収率が増加し、それにより汚水処理原価が減少してはいるものの、類似団体と比較しても依然として効率が悪い経営となっている。
　令和4年度においては水害により下水道料金の減少及び電気料の高騰、被災した処理施設の復旧費用の増加により経費回収率が前年度より減少し、汚水処理原価は前年度より増加したと考えられる。
　今後、下水道の目的、役割、必要性等について、印刷物の配布等による啓蒙活動を実施しながら、施設・設備の計画的な調査点検による費用の抑制を進めていく必要がある。</t>
    <rPh sb="320" eb="322">
      <t>レイワ</t>
    </rPh>
    <rPh sb="323" eb="325">
      <t>ネンド</t>
    </rPh>
    <rPh sb="330" eb="332">
      <t>スイガイ</t>
    </rPh>
    <rPh sb="335" eb="340">
      <t>ゲスイドウリョウキン</t>
    </rPh>
    <rPh sb="341" eb="343">
      <t>ゲンショウ</t>
    </rPh>
    <rPh sb="343" eb="344">
      <t>オヨ</t>
    </rPh>
    <rPh sb="352" eb="354">
      <t>ヒサイ</t>
    </rPh>
    <rPh sb="356" eb="360">
      <t>ショリシセツ</t>
    </rPh>
    <rPh sb="361" eb="365">
      <t>フッキュウヒヨウ</t>
    </rPh>
    <rPh sb="366" eb="368">
      <t>ゾウカ</t>
    </rPh>
    <rPh sb="371" eb="376">
      <t>ケイヒカイシュウリツ</t>
    </rPh>
    <rPh sb="377" eb="380">
      <t>ゼンネンド</t>
    </rPh>
    <rPh sb="382" eb="384">
      <t>ゲンショウ</t>
    </rPh>
    <rPh sb="386" eb="392">
      <t>オスイショリゲンカ</t>
    </rPh>
    <rPh sb="393" eb="396">
      <t>ゼンネンド</t>
    </rPh>
    <rPh sb="398" eb="400">
      <t>ゾウカ</t>
    </rPh>
    <rPh sb="403" eb="40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</si>
</sst>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8F-471A-9483-ED9551AC56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998F-471A-9483-ED9551AC56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30.72</c:v>
                </c:pt>
                <c:pt idx="1">
                  <c:v>34.08</c:v>
                </c:pt>
                <c:pt idx="2">
                  <c:v>34.479999999999997</c:v>
                </c:pt>
                <c:pt idx="3">
                  <c:v>33.68</c:v>
                </c:pt>
                <c:pt idx="4">
                  <c:v>33.200000000000003</c:v>
                </c:pt>
              </c:numCache>
            </c:numRef>
          </c:val>
          <c:extLst>
            <c:ext xmlns:c16="http://schemas.microsoft.com/office/drawing/2014/chart" uri="{C3380CC4-5D6E-409C-BE32-E72D297353CC}">
              <c16:uniqueId val="{00000000-8ED2-44CC-AFC9-7C88A04CED8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8ED2-44CC-AFC9-7C88A04CED8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40.78</c:v>
                </c:pt>
                <c:pt idx="1">
                  <c:v>41.01</c:v>
                </c:pt>
                <c:pt idx="2">
                  <c:v>40.26</c:v>
                </c:pt>
                <c:pt idx="3">
                  <c:v>44.51</c:v>
                </c:pt>
                <c:pt idx="4">
                  <c:v>43.54</c:v>
                </c:pt>
              </c:numCache>
            </c:numRef>
          </c:val>
          <c:extLst>
            <c:ext xmlns:c16="http://schemas.microsoft.com/office/drawing/2014/chart" uri="{C3380CC4-5D6E-409C-BE32-E72D297353CC}">
              <c16:uniqueId val="{00000000-D65D-4FE5-A00F-7BEA12857EA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D65D-4FE5-A00F-7BEA12857EA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73.75</c:v>
                </c:pt>
                <c:pt idx="1">
                  <c:v>73.11</c:v>
                </c:pt>
                <c:pt idx="2">
                  <c:v>73.62</c:v>
                </c:pt>
                <c:pt idx="3">
                  <c:v>70.58</c:v>
                </c:pt>
                <c:pt idx="4">
                  <c:v>66.56</c:v>
                </c:pt>
              </c:numCache>
            </c:numRef>
          </c:val>
          <c:extLst>
            <c:ext xmlns:c16="http://schemas.microsoft.com/office/drawing/2014/chart" uri="{C3380CC4-5D6E-409C-BE32-E72D297353CC}">
              <c16:uniqueId val="{00000000-18D1-4006-806E-615720CBB3F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D1-4006-806E-615720CBB3F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AE-4164-8B8F-FC72026A70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AE-4164-8B8F-FC72026A70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D3-4270-93A0-A8B48B649F4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D3-4270-93A0-A8B48B649F4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6A-4B8C-B155-DC57F7CA526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6A-4B8C-B155-DC57F7CA526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C1-4BE5-876D-64012876BD1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C1-4BE5-876D-64012876BD1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1000</c:v>
                </c:pt>
                <c:pt idx="1">
                  <c:v>776.45</c:v>
                </c:pt>
                <c:pt idx="2">
                  <c:v>488.02</c:v>
                </c:pt>
                <c:pt idx="3">
                  <c:v>137.12</c:v>
                </c:pt>
                <c:pt idx="4">
                  <c:v>41.97</c:v>
                </c:pt>
              </c:numCache>
            </c:numRef>
          </c:val>
          <c:extLst>
            <c:ext xmlns:c16="http://schemas.microsoft.com/office/drawing/2014/chart" uri="{C3380CC4-5D6E-409C-BE32-E72D297353CC}">
              <c16:uniqueId val="{00000000-8101-4A97-9EF1-AC899E924E8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8101-4A97-9EF1-AC899E924E8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26.36</c:v>
                </c:pt>
                <c:pt idx="1">
                  <c:v>40.39</c:v>
                </c:pt>
                <c:pt idx="2">
                  <c:v>44.01</c:v>
                </c:pt>
                <c:pt idx="3">
                  <c:v>50.47</c:v>
                </c:pt>
                <c:pt idx="4">
                  <c:v>31.8</c:v>
                </c:pt>
              </c:numCache>
            </c:numRef>
          </c:val>
          <c:extLst>
            <c:ext xmlns:c16="http://schemas.microsoft.com/office/drawing/2014/chart" uri="{C3380CC4-5D6E-409C-BE32-E72D297353CC}">
              <c16:uniqueId val="{00000000-DAF4-46AA-9ACB-99CDBF3479E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DAF4-46AA-9ACB-99CDBF3479E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457.47</c:v>
                </c:pt>
                <c:pt idx="1">
                  <c:v>303.05</c:v>
                </c:pt>
                <c:pt idx="2">
                  <c:v>283.02999999999997</c:v>
                </c:pt>
                <c:pt idx="3">
                  <c:v>251.03</c:v>
                </c:pt>
                <c:pt idx="4">
                  <c:v>401.58</c:v>
                </c:pt>
              </c:numCache>
            </c:numRef>
          </c:val>
          <c:extLst>
            <c:ext xmlns:c16="http://schemas.microsoft.com/office/drawing/2014/chart" uri="{C3380CC4-5D6E-409C-BE32-E72D297353CC}">
              <c16:uniqueId val="{00000000-0D24-40F5-A119-8445FCCAFF6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0D24-40F5-A119-8445FCCAFF6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37"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鰺ケ沢町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8981</v>
      </c>
      <c r="AM8" s="42"/>
      <c r="AN8" s="42"/>
      <c r="AO8" s="42"/>
      <c r="AP8" s="42"/>
      <c r="AQ8" s="42"/>
      <c r="AR8" s="42"/>
      <c r="AS8" s="42"/>
      <c r="AT8" s="35">
        <f>データ!T6</f>
        <v>343.08</v>
      </c>
      <c r="AU8" s="35"/>
      <c r="AV8" s="35"/>
      <c r="AW8" s="35"/>
      <c r="AX8" s="35"/>
      <c r="AY8" s="35"/>
      <c r="AZ8" s="35"/>
      <c r="BA8" s="35"/>
      <c r="BB8" s="35">
        <f>データ!U6</f>
        <v>26.18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32.76</v>
      </c>
      <c r="Q10" s="35"/>
      <c r="R10" s="35"/>
      <c r="S10" s="35"/>
      <c r="T10" s="35"/>
      <c r="U10" s="35"/>
      <c r="V10" s="35"/>
      <c r="W10" s="35">
        <f>データ!Q6</f>
        <v>80.38</v>
      </c>
      <c r="X10" s="35"/>
      <c r="Y10" s="35"/>
      <c r="Z10" s="35"/>
      <c r="AA10" s="35"/>
      <c r="AB10" s="35"/>
      <c r="AC10" s="35"/>
      <c r="AD10" s="42">
        <f>データ!R6</f>
        <v>2297</v>
      </c>
      <c r="AE10" s="42"/>
      <c r="AF10" s="42"/>
      <c r="AG10" s="42"/>
      <c r="AH10" s="42"/>
      <c r="AI10" s="42"/>
      <c r="AJ10" s="42"/>
      <c r="AK10" s="2"/>
      <c r="AL10" s="42">
        <f>データ!V6</f>
        <v>2912</v>
      </c>
      <c r="AM10" s="42"/>
      <c r="AN10" s="42"/>
      <c r="AO10" s="42"/>
      <c r="AP10" s="42"/>
      <c r="AQ10" s="42"/>
      <c r="AR10" s="42"/>
      <c r="AS10" s="42"/>
      <c r="AT10" s="35">
        <f>データ!W6</f>
        <v>1.42</v>
      </c>
      <c r="AU10" s="35"/>
      <c r="AV10" s="35"/>
      <c r="AW10" s="35"/>
      <c r="AX10" s="35"/>
      <c r="AY10" s="35"/>
      <c r="AZ10" s="35"/>
      <c r="BA10" s="35"/>
      <c r="BB10" s="35">
        <f>データ!X6</f>
        <v>2050.6999999999998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KcU7kzGwsKc+XJ/CvLe4/p9rrD6xsVG3g/z85hMezW+hAv5kzH86ubZq3skm8sEE0asy5wTdS3UPCTMdhQU2wQ==" saltValue="JnSfyO01gz2CN7UVpiM20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23213</v>
      </c>
      <c r="D6" s="19">
        <f t="shared" si="3"/>
        <v>47</v>
      </c>
      <c r="E6" s="19">
        <f t="shared" si="3"/>
        <v>17</v>
      </c>
      <c r="F6" s="19">
        <f t="shared" si="3"/>
        <v>1</v>
      </c>
      <c r="G6" s="19">
        <f t="shared" si="3"/>
        <v>0</v>
      </c>
      <c r="H6" s="19" t="str">
        <f t="shared" si="3"/>
        <v>青森県　鰺ケ沢町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32.76</v>
      </c>
      <c r="Q6" s="20">
        <f t="shared" si="3"/>
        <v>80.38</v>
      </c>
      <c r="R6" s="20">
        <f t="shared" si="3"/>
        <v>2297</v>
      </c>
      <c r="S6" s="20">
        <f t="shared" si="3"/>
        <v>8981</v>
      </c>
      <c r="T6" s="20">
        <f t="shared" si="3"/>
        <v>343.08</v>
      </c>
      <c r="U6" s="20">
        <f t="shared" si="3"/>
        <v>26.18</v>
      </c>
      <c r="V6" s="20">
        <f t="shared" si="3"/>
        <v>2912</v>
      </c>
      <c r="W6" s="20">
        <f t="shared" si="3"/>
        <v>1.42</v>
      </c>
      <c r="X6" s="20">
        <f t="shared" si="3"/>
        <v>2050.6999999999998</v>
      </c>
      <c r="Y6" s="21">
        <f>IF(Y7="",NA(),Y7)</f>
        <v>73.75</v>
      </c>
      <c r="Z6" s="21">
        <f t="shared" ref="Z6:AH6" si="4">IF(Z7="",NA(),Z7)</f>
        <v>73.11</v>
      </c>
      <c r="AA6" s="21">
        <f t="shared" si="4"/>
        <v>73.62</v>
      </c>
      <c r="AB6" s="21">
        <f t="shared" si="4"/>
        <v>70.58</v>
      </c>
      <c r="AC6" s="21">
        <f t="shared" si="4"/>
        <v>66.56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1000</v>
      </c>
      <c r="BG6" s="21">
        <f t="shared" ref="BG6:BO6" si="7">IF(BG7="",NA(),BG7)</f>
        <v>776.45</v>
      </c>
      <c r="BH6" s="21">
        <f t="shared" si="7"/>
        <v>488.02</v>
      </c>
      <c r="BI6" s="21">
        <f t="shared" si="7"/>
        <v>137.12</v>
      </c>
      <c r="BJ6" s="21">
        <f t="shared" si="7"/>
        <v>41.97</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26.36</v>
      </c>
      <c r="BR6" s="21">
        <f t="shared" ref="BR6:BZ6" si="8">IF(BR7="",NA(),BR7)</f>
        <v>40.39</v>
      </c>
      <c r="BS6" s="21">
        <f t="shared" si="8"/>
        <v>44.01</v>
      </c>
      <c r="BT6" s="21">
        <f t="shared" si="8"/>
        <v>50.47</v>
      </c>
      <c r="BU6" s="21">
        <f t="shared" si="8"/>
        <v>31.8</v>
      </c>
      <c r="BV6" s="21">
        <f t="shared" si="8"/>
        <v>78.92</v>
      </c>
      <c r="BW6" s="21">
        <f t="shared" si="8"/>
        <v>74.17</v>
      </c>
      <c r="BX6" s="21">
        <f t="shared" si="8"/>
        <v>79.77</v>
      </c>
      <c r="BY6" s="21">
        <f t="shared" si="8"/>
        <v>79.63</v>
      </c>
      <c r="BZ6" s="21">
        <f t="shared" si="8"/>
        <v>76.78</v>
      </c>
      <c r="CA6" s="20" t="str">
        <f>IF(CA7="","",IF(CA7="-","【-】","【"&amp;SUBSTITUTE(TEXT(CA7,"#,##0.00"),"-","△")&amp;"】"))</f>
        <v>【97.61】</v>
      </c>
      <c r="CB6" s="21">
        <f>IF(CB7="",NA(),CB7)</f>
        <v>457.47</v>
      </c>
      <c r="CC6" s="21">
        <f t="shared" ref="CC6:CK6" si="9">IF(CC7="",NA(),CC7)</f>
        <v>303.05</v>
      </c>
      <c r="CD6" s="21">
        <f t="shared" si="9"/>
        <v>283.02999999999997</v>
      </c>
      <c r="CE6" s="21">
        <f t="shared" si="9"/>
        <v>251.03</v>
      </c>
      <c r="CF6" s="21">
        <f t="shared" si="9"/>
        <v>401.58</v>
      </c>
      <c r="CG6" s="21">
        <f t="shared" si="9"/>
        <v>220.31</v>
      </c>
      <c r="CH6" s="21">
        <f t="shared" si="9"/>
        <v>230.95</v>
      </c>
      <c r="CI6" s="21">
        <f t="shared" si="9"/>
        <v>214.56</v>
      </c>
      <c r="CJ6" s="21">
        <f t="shared" si="9"/>
        <v>213.66</v>
      </c>
      <c r="CK6" s="21">
        <f t="shared" si="9"/>
        <v>224.31</v>
      </c>
      <c r="CL6" s="20" t="str">
        <f>IF(CL7="","",IF(CL7="-","【-】","【"&amp;SUBSTITUTE(TEXT(CL7,"#,##0.00"),"-","△")&amp;"】"))</f>
        <v>【138.29】</v>
      </c>
      <c r="CM6" s="21">
        <f>IF(CM7="",NA(),CM7)</f>
        <v>30.72</v>
      </c>
      <c r="CN6" s="21">
        <f t="shared" ref="CN6:CV6" si="10">IF(CN7="",NA(),CN7)</f>
        <v>34.08</v>
      </c>
      <c r="CO6" s="21">
        <f t="shared" si="10"/>
        <v>34.479999999999997</v>
      </c>
      <c r="CP6" s="21">
        <f t="shared" si="10"/>
        <v>33.68</v>
      </c>
      <c r="CQ6" s="21">
        <f t="shared" si="10"/>
        <v>33.200000000000003</v>
      </c>
      <c r="CR6" s="21">
        <f t="shared" si="10"/>
        <v>49.68</v>
      </c>
      <c r="CS6" s="21">
        <f t="shared" si="10"/>
        <v>49.27</v>
      </c>
      <c r="CT6" s="21">
        <f t="shared" si="10"/>
        <v>49.47</v>
      </c>
      <c r="CU6" s="21">
        <f t="shared" si="10"/>
        <v>48.19</v>
      </c>
      <c r="CV6" s="21">
        <f t="shared" si="10"/>
        <v>47.32</v>
      </c>
      <c r="CW6" s="20" t="str">
        <f>IF(CW7="","",IF(CW7="-","【-】","【"&amp;SUBSTITUTE(TEXT(CW7,"#,##0.00"),"-","△")&amp;"】"))</f>
        <v>【59.10】</v>
      </c>
      <c r="CX6" s="21">
        <f>IF(CX7="",NA(),CX7)</f>
        <v>40.78</v>
      </c>
      <c r="CY6" s="21">
        <f t="shared" ref="CY6:DG6" si="11">IF(CY7="",NA(),CY7)</f>
        <v>41.01</v>
      </c>
      <c r="CZ6" s="21">
        <f t="shared" si="11"/>
        <v>40.26</v>
      </c>
      <c r="DA6" s="21">
        <f t="shared" si="11"/>
        <v>44.51</v>
      </c>
      <c r="DB6" s="21">
        <f t="shared" si="11"/>
        <v>43.54</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23213</v>
      </c>
      <c r="D7" s="23">
        <v>47</v>
      </c>
      <c r="E7" s="23">
        <v>17</v>
      </c>
      <c r="F7" s="23">
        <v>1</v>
      </c>
      <c r="G7" s="23">
        <v>0</v>
      </c>
      <c r="H7" s="23" t="s">
        <v>98</v>
      </c>
      <c r="I7" s="23" t="s">
        <v>99</v>
      </c>
      <c r="J7" s="23" t="s">
        <v>100</v>
      </c>
      <c r="K7" s="23" t="s">
        <v>101</v>
      </c>
      <c r="L7" s="23" t="s">
        <v>102</v>
      </c>
      <c r="M7" s="23" t="s">
        <v>103</v>
      </c>
      <c r="N7" s="24" t="s">
        <v>104</v>
      </c>
      <c r="O7" s="24" t="s">
        <v>105</v>
      </c>
      <c r="P7" s="24">
        <v>32.76</v>
      </c>
      <c r="Q7" s="24">
        <v>80.38</v>
      </c>
      <c r="R7" s="24">
        <v>2297</v>
      </c>
      <c r="S7" s="24">
        <v>8981</v>
      </c>
      <c r="T7" s="24">
        <v>343.08</v>
      </c>
      <c r="U7" s="24">
        <v>26.18</v>
      </c>
      <c r="V7" s="24">
        <v>2912</v>
      </c>
      <c r="W7" s="24">
        <v>1.42</v>
      </c>
      <c r="X7" s="24">
        <v>2050.6999999999998</v>
      </c>
      <c r="Y7" s="24">
        <v>73.75</v>
      </c>
      <c r="Z7" s="24">
        <v>73.11</v>
      </c>
      <c r="AA7" s="24">
        <v>73.62</v>
      </c>
      <c r="AB7" s="24">
        <v>70.58</v>
      </c>
      <c r="AC7" s="24">
        <v>66.56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1000</v>
      </c>
      <c r="BG7" s="24">
        <v>776.45</v>
      </c>
      <c r="BH7" s="24">
        <v>488.02</v>
      </c>
      <c r="BI7" s="24">
        <v>137.12</v>
      </c>
      <c r="BJ7" s="24">
        <v>41.97</v>
      </c>
      <c r="BK7" s="24">
        <v>1048.23</v>
      </c>
      <c r="BL7" s="24">
        <v>1130.42</v>
      </c>
      <c r="BM7" s="24">
        <v>1245.0999999999999</v>
      </c>
      <c r="BN7" s="24">
        <v>1108.8</v>
      </c>
      <c r="BO7" s="24">
        <v>1194.56</v>
      </c>
      <c r="BP7" s="24">
        <v>652.82000000000005</v>
      </c>
      <c r="BQ7" s="24">
        <v>26.36</v>
      </c>
      <c r="BR7" s="24">
        <v>40.39</v>
      </c>
      <c r="BS7" s="24">
        <v>44.01</v>
      </c>
      <c r="BT7" s="24">
        <v>50.47</v>
      </c>
      <c r="BU7" s="24">
        <v>31.8</v>
      </c>
      <c r="BV7" s="24">
        <v>78.92</v>
      </c>
      <c r="BW7" s="24">
        <v>74.17</v>
      </c>
      <c r="BX7" s="24">
        <v>79.77</v>
      </c>
      <c r="BY7" s="24">
        <v>79.63</v>
      </c>
      <c r="BZ7" s="24">
        <v>76.78</v>
      </c>
      <c r="CA7" s="24">
        <v>97.61</v>
      </c>
      <c r="CB7" s="24">
        <v>457.47</v>
      </c>
      <c r="CC7" s="24">
        <v>303.05</v>
      </c>
      <c r="CD7" s="24">
        <v>283.02999999999997</v>
      </c>
      <c r="CE7" s="24">
        <v>251.03</v>
      </c>
      <c r="CF7" s="24">
        <v>401.58</v>
      </c>
      <c r="CG7" s="24">
        <v>220.31</v>
      </c>
      <c r="CH7" s="24">
        <v>230.95</v>
      </c>
      <c r="CI7" s="24">
        <v>214.56</v>
      </c>
      <c r="CJ7" s="24">
        <v>213.66</v>
      </c>
      <c r="CK7" s="24">
        <v>224.31</v>
      </c>
      <c r="CL7" s="24">
        <v>138.29</v>
      </c>
      <c r="CM7" s="24">
        <v>30.72</v>
      </c>
      <c r="CN7" s="24">
        <v>34.08</v>
      </c>
      <c r="CO7" s="24">
        <v>34.479999999999997</v>
      </c>
      <c r="CP7" s="24">
        <v>33.68</v>
      </c>
      <c r="CQ7" s="24">
        <v>33.200000000000003</v>
      </c>
      <c r="CR7" s="24">
        <v>49.68</v>
      </c>
      <c r="CS7" s="24">
        <v>49.27</v>
      </c>
      <c r="CT7" s="24">
        <v>49.47</v>
      </c>
      <c r="CU7" s="24">
        <v>48.19</v>
      </c>
      <c r="CV7" s="24">
        <v>47.32</v>
      </c>
      <c r="CW7" s="24">
        <v>59.1</v>
      </c>
      <c r="CX7" s="24">
        <v>40.78</v>
      </c>
      <c r="CY7" s="24">
        <v>41.01</v>
      </c>
      <c r="CZ7" s="24">
        <v>40.26</v>
      </c>
      <c r="DA7" s="24">
        <v>44.51</v>
      </c>
      <c r="DB7" s="24">
        <v>43.54</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R5PC18</cp:lastModifiedBy>
  <dcterms:created xsi:type="dcterms:W3CDTF">2023-12-12T02:46:03Z</dcterms:created>
  <dcterms:modified xsi:type="dcterms:W3CDTF">2024-02-01T23:22:52Z</dcterms:modified>
  <cp:category/>
</cp:coreProperties>
</file>