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2PC06\Desktop\HP更新\"/>
    </mc:Choice>
  </mc:AlternateContent>
  <xr:revisionPtr revIDLastSave="0" documentId="13_ncr:1_{80986F4F-E02F-4228-B852-2C9BF50CD5C1}"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BW34" i="10"/>
  <c r="BW35" i="10" s="1"/>
  <c r="BW36" i="10" s="1"/>
  <c r="BW37" i="10" s="1"/>
  <c r="BW38" i="10" s="1"/>
  <c r="BW39" i="10" s="1"/>
  <c r="BW40" i="10" s="1"/>
  <c r="BW41" i="10" s="1"/>
  <c r="BW42" i="10" s="1"/>
  <c r="BW43"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 r="BE35" i="10" s="1"/>
</calcChain>
</file>

<file path=xl/sharedStrings.xml><?xml version="1.0" encoding="utf-8"?>
<sst xmlns="http://schemas.openxmlformats.org/spreadsheetml/2006/main" count="1088" uniqueCount="600">
  <si>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</si>
  <si>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</si>
  <si>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</si>
  <si>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</si>
  <si>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</si>
  <si>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</si>
  <si>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</si>
  <si>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</si>
  <si>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</si>
  <si>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</si>
  <si>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</si>
  <si>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</si>
  <si>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</si>
  <si>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</si>
  <si>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</si>
  <si>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</si>
  <si>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</si>
  <si>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</si>
  <si>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</si>
  <si>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</si>
  <si>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</si>
  <si>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</si>
  <si>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</si>
  <si>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</si>
  <si>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</si>
  <si>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</si>
  <si>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</si>
  <si>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</si>
  <si>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</si>
  <si>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</si>
  <si>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</si>
  <si>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</si>
  <si>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</si>
  <si>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</si>
  <si>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</si>
  <si>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</si>
  <si>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</si>
  <si>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</si>
  <si>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</si>
  <si>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</si>
  <si>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</si>
  <si>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</si>
  <si>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</si>
  <si>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</si>
  <si>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</si>
  <si>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</si>
  <si>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</si>
  <si>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</si>
  <si>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</si>
  <si>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</si>
  <si>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</si>
  <si>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</si>
  <si>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</si>
  <si>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</si>
  <si>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</si>
  <si>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</si>
  <si>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</si>
  <si>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</si>
  <si>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</si>
  <si>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</si>
  <si>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</si>
  <si>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</si>
  <si>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</si>
  <si>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</si>
  <si>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</si>
  <si>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</si>
  <si>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</si>
  <si>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</si>
  <si>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</si>
  <si>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</si>
  <si>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</si>
  <si>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</si>
  <si>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</si>
  <si>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</si>
  <si>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</si>
  <si>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</si>
  <si>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</si>
  <si>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</si>
  <si>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</si>
  <si>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</si>
  <si>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</si>
  <si>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</si>
  <si>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</si>
  <si>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</si>
  <si>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</si>
  <si>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</si>
  <si>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</si>
  <si>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</si>
  <si>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</si>
  <si>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</si>
  <si>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</si>
  <si>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</si>
  <si>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</si>
  <si>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</si>
  <si>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</si>
  <si>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</si>
  <si>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</si>
  <si>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</si>
  <si>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</si>
  <si>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</si>
  <si>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</si>
  <si>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</si>
  <si>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</si>
  <si>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</si>
  <si>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</si>
  <si>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</si>
  <si>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</si>
  <si>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</si>
  <si>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</si>
  <si>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</si>
  <si>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</si>
  <si>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</si>
  <si>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</si>
  <si>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</si>
  <si>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</si>
  <si>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</si>
  <si>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</si>
  <si>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</si>
  <si>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</si>
  <si>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</si>
  <si>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</si>
  <si>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</si>
  <si>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</si>
  <si>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</si>
  <si>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</si>
  <si>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</si>
  <si>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</si>
  <si>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</si>
  <si>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</si>
  <si>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</si>
  <si>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</si>
  <si>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</si>
  <si>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</si>
  <si>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</si>
  <si>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</si>
  <si>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</si>
  <si>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</si>
  <si>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</si>
  <si>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</si>
  <si>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</si>
  <si>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</si>
  <si>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</si>
  <si>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</si>
  <si>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</si>
  <si>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</si>
  <si>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</si>
  <si>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</si>
  <si>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</si>
  <si>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</si>
  <si>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</si>
  <si>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</si>
  <si>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</si>
  <si>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</si>
  <si>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</si>
  <si>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</si>
  <si>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</si>
  <si>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</si>
  <si>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</si>
  <si>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</si>
  <si>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</si>
  <si>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</si>
  <si>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</si>
  <si>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</si>
  <si>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</si>
  <si>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</si>
  <si>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</si>
  <si>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</si>
  <si>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</si>
  <si>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</si>
  <si>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</si>
  <si>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</si>
  <si>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</si>
  <si>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</si>
  <si>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</si>
  <si>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</si>
  <si>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</si>
  <si>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</si>
  <si>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</si>
  <si>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</si>
  <si>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</si>
  <si>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</si>
  <si>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</si>
  <si>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</si>
  <si>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</si>
  <si>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</si>
  <si>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</si>
  <si>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</si>
  <si>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</si>
  <si>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</si>
  <si>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</si>
  <si>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</si>
  <si>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</si>
  <si>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</si>
  <si>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</si>
  <si>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</si>
  <si>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</si>
  <si>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</si>
  <si>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</si>
  <si>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</si>
  <si>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</si>
  <si>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</si>
  <si>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</si>
  <si>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</si>
  <si>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</si>
  <si>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</si>
  <si>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</si>
  <si>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</si>
  <si>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</si>
  <si>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</si>
  <si>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</si>
  <si>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</si>
  <si>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</si>
  <si>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</si>
  <si>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</si>
  <si>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</si>
  <si>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</si>
  <si>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</si>
  <si>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</si>
  <si>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</si>
  <si>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青森県鰺ケ沢町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</si>
  <si>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</si>
  <si>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</si>
  <si>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</si>
  <si>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</si>
  <si>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</si>
  <si>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</si>
  <si>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</si>
  <si>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</si>
  <si>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</si>
  <si>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</si>
  <si>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</si>
  <si>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</si>
  <si>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</si>
  <si>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</si>
  <si>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</si>
  <si>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</si>
  <si>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</si>
  <si>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</si>
  <si>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</si>
  <si>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</si>
  <si>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</si>
  <si>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</si>
  <si>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</si>
  <si>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</si>
  <si>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</si>
  <si>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</si>
  <si>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</si>
  <si>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</si>
  <si>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</si>
  <si>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</si>
  <si>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</si>
  <si>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</si>
  <si>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</si>
  <si>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</si>
  <si>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</si>
  <si>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</si>
  <si>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</si>
  <si>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</si>
  <si>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</si>
  <si>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</si>
  <si>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</si>
  <si>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</si>
  <si>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</si>
  <si>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</si>
  <si>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</si>
  <si>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</si>
  <si>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</si>
  <si>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</si>
  <si>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</si>
  <si>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</si>
  <si>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</si>
  <si>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</si>
  <si>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</si>
  <si>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</si>
  <si>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</si>
  <si>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</si>
  <si>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</si>
  <si>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</si>
  <si>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</si>
  <si>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</si>
  <si>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</si>
  <si>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</si>
  <si>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</si>
  <si>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</si>
  <si>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</si>
  <si>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</si>
  <si>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</si>
  <si>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</si>
  <si>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</si>
  <si>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</si>
  <si>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</si>
  <si>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</si>
  <si>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</si>
  <si>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</si>
  <si>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</si>
  <si>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</si>
  <si>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</si>
  <si>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</si>
  <si>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</si>
  <si>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</si>
  <si>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</si>
  <si>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</si>
  <si>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</si>
  <si>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</si>
  <si>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</si>
  <si>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</si>
  <si>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</si>
  <si>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</si>
  <si>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</si>
  <si>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</si>
  <si>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</si>
  <si>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</si>
  <si>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</si>
  <si>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</si>
  <si>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</si>
  <si>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</si>
  <si>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</si>
  <si>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</si>
  <si>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</si>
  <si>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</si>
  <si>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</si>
  <si>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</si>
  <si>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</si>
  <si>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</si>
  <si>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</si>
  <si>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</si>
  <si>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</si>
  <si>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</si>
  <si>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</si>
  <si>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</si>
  <si>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</si>
  <si>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</si>
  <si>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</si>
  <si>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</si>
  <si>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</si>
  <si>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</si>
  <si>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</si>
  <si>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</si>
  <si>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</si>
  <si>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</si>
  <si>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</si>
  <si>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</si>
  <si>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</si>
  <si>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</si>
  <si>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</si>
  <si>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</si>
  <si>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</si>
  <si>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</si>
  <si>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</si>
  <si>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</si>
  <si>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</si>
  <si>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</si>
  <si>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</si>
  <si>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</si>
  <si>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</si>
  <si>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</si>
  <si>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</si>
  <si>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</si>
  <si>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</si>
  <si>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</si>
  <si>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</si>
  <si>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</si>
  <si>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</si>
  <si>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</si>
  <si>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</si>
  <si>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</si>
  <si>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</si>
  <si>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</si>
  <si>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</si>
  <si>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</si>
  <si>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</si>
  <si>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</si>
  <si>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</si>
  <si>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</si>
  <si>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青森県鰺ケ沢町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</si>
  <si>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</si>
  <si>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</si>
  <si>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</si>
  <si>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</si>
  <si>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</si>
  <si>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</si>
  <si>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</si>
  <si>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</si>
  <si>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</si>
  <si>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</si>
  <si>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</si>
  <si>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</si>
  <si>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</si>
  <si>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</si>
  <si>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</si>
  <si>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</si>
  <si>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</si>
  <si>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</si>
  <si>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</si>
  <si>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</si>
  <si>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</si>
  <si>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</si>
  <si>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</si>
  <si>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</si>
  <si>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</si>
  <si>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</si>
  <si>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</si>
  <si>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</si>
  <si>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</si>
  <si>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</si>
  <si>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</si>
  <si>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</si>
  <si>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</si>
  <si>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</si>
  <si>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</si>
  <si>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</si>
  <si>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</si>
  <si>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</si>
  <si>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</si>
  <si>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</si>
  <si>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</si>
  <si>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</si>
  <si>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</si>
  <si>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</si>
  <si>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</si>
  <si>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</si>
  <si>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</si>
  <si>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</si>
  <si>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</si>
  <si>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</si>
  <si>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</si>
  <si>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</si>
  <si>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</si>
  <si>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</si>
  <si>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</si>
  <si>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</si>
  <si>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</si>
  <si>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</si>
  <si>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</si>
  <si>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</si>
  <si>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</si>
  <si>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</si>
  <si>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</si>
  <si>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</si>
  <si>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</si>
  <si>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</si>
  <si>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</si>
  <si>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</si>
  <si>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</si>
  <si>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</si>
  <si>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</si>
  <si>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</si>
  <si>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</si>
  <si>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</si>
  <si>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</si>
  <si>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</si>
  <si>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</si>
  <si>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</si>
  <si>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</si>
  <si>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</si>
  <si>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</si>
  <si>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</si>
  <si>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</si>
  <si>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</si>
  <si>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</si>
  <si>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</si>
  <si>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</si>
  <si>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</si>
  <si>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</si>
  <si>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</si>
  <si>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</si>
  <si>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</si>
  <si>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</si>
  <si>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</si>
  <si>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</si>
  <si>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</si>
  <si>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</si>
  <si>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</si>
  <si>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</si>
  <si>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</si>
  <si>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</si>
  <si>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</si>
  <si>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</si>
  <si>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</si>
  <si>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</si>
  <si>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</si>
  <si>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</si>
  <si>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</si>
  <si>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</si>
  <si>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</si>
  <si>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</si>
  <si>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</si>
  <si>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</si>
  <si>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</si>
  <si>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</si>
  <si>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</si>
  <si>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</si>
  <si>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</si>
  <si>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</si>
  <si>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</si>
  <si>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</si>
  <si>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</si>
  <si>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</si>
  <si>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</si>
  <si>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</si>
  <si>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</si>
  <si>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</si>
  <si>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</si>
  <si>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</si>
  <si>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</si>
  <si>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</si>
  <si>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</si>
  <si>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</si>
  <si>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</si>
  <si>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</si>
  <si>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</si>
  <si>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</si>
  <si>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</si>
  <si>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</si>
  <si>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</si>
  <si>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</si>
  <si>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</si>
  <si>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</si>
  <si>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</si>
  <si>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</si>
  <si>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</si>
  <si>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</si>
  <si>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</si>
  <si>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</si>
  <si>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</si>
  <si>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</si>
  <si>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</si>
  <si>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</si>
  <si>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</si>
  <si>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</si>
  <si>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</si>
  <si>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</si>
  <si>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</si>
  <si>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</si>
  <si>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</si>
  <si>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</si>
  <si>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</si>
  <si>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</si>
  <si>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</si>
  <si>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</si>
  <si>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</si>
  <si>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</si>
  <si>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</si>
  <si>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</si>
  <si>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</si>
  <si>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</si>
  <si>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</si>
  <si>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</si>
  <si>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</si>
  <si>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</si>
  <si>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</si>
  <si>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</si>
  <si>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</si>
  <si>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</si>
  <si>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</si>
  <si>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</si>
  <si>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</si>
  <si>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</si>
  <si>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</si>
  <si>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</si>
  <si>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</si>
  <si>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</si>
  <si>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</si>
  <si>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</si>
  <si>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</si>
  <si>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</si>
  <si>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2.29</t>
  </si>
  <si>
    <t>▲ 3.72</t>
  </si>
  <si>
    <t>水道事業会計</t>
  </si>
  <si>
    <t>一般会計</t>
  </si>
  <si>
    <t>国民健康保険事業特別会計</t>
  </si>
  <si>
    <t>介護保険事業特別会計</t>
  </si>
  <si>
    <t>後期高齢者医療特別会計</t>
  </si>
  <si>
    <t>水産業振興事業特別会計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</si>
  <si>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</si>
  <si>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</si>
  <si>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</si>
  <si>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</si>
  <si>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</si>
  <si>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</si>
  <si>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</si>
  <si>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</si>
  <si>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</si>
  <si>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</si>
  <si>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</si>
  <si>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</si>
  <si>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西北五広域福祉事務組合</t>
    <rPh sb="0" eb="2">
      <t>セイホク</t>
    </rPh>
    <rPh sb="2" eb="3">
      <t>ゴ</t>
    </rPh>
    <rPh sb="3" eb="5">
      <t>コウイキ</t>
    </rPh>
    <rPh sb="5" eb="7">
      <t>フクシ</t>
    </rPh>
    <rPh sb="7" eb="9">
      <t>ジム</t>
    </rPh>
    <rPh sb="9" eb="11">
      <t>クミアイ</t>
    </rPh>
    <phoneticPr fontId="5"/>
  </si>
  <si>
    <t>西海岸衛生処理組合</t>
    <rPh sb="0" eb="3">
      <t>ニシカイガン</t>
    </rPh>
    <rPh sb="3" eb="5">
      <t>エイセイ</t>
    </rPh>
    <rPh sb="5" eb="7">
      <t>ショリ</t>
    </rPh>
    <rPh sb="7" eb="9">
      <t>クミアイ</t>
    </rPh>
    <phoneticPr fontId="5"/>
  </si>
  <si>
    <t>青森県市町村総合事務組合</t>
    <rPh sb="0" eb="3">
      <t>アオモリケン</t>
    </rPh>
    <rPh sb="3" eb="6">
      <t>シチョウソン</t>
    </rPh>
    <rPh sb="6" eb="8">
      <t>ソウゴウ</t>
    </rPh>
    <rPh sb="8" eb="10">
      <t>ジム</t>
    </rPh>
    <rPh sb="10" eb="12">
      <t>クミアイ</t>
    </rPh>
    <phoneticPr fontId="5"/>
  </si>
  <si>
    <t>鰺ヶ沢地区消防事務組合</t>
    <rPh sb="0" eb="3">
      <t>アジガサワ</t>
    </rPh>
    <rPh sb="3" eb="5">
      <t>チク</t>
    </rPh>
    <rPh sb="5" eb="7">
      <t>ショウボウ</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</si>
  <si>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</si>
  <si>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</si>
  <si>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</si>
  <si>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</si>
  <si>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青森県交通災害共済組合</t>
    <rPh sb="0" eb="3">
      <t>アオモリケン</t>
    </rPh>
    <rPh sb="3" eb="5">
      <t>コウツウ</t>
    </rPh>
    <rPh sb="5" eb="7">
      <t>サイガイ</t>
    </rPh>
    <rPh sb="7" eb="9">
      <t>キョウサイ</t>
    </rPh>
    <rPh sb="9" eb="11">
      <t>クミアイ</t>
    </rPh>
    <phoneticPr fontId="5"/>
  </si>
  <si>
    <t>公共施設等整備基金</t>
    <rPh sb="0" eb="5">
      <t>コウキョウシセツトウ</t>
    </rPh>
    <rPh sb="5" eb="9">
      <t>セイビキキン</t>
    </rPh>
    <phoneticPr fontId="5"/>
  </si>
  <si>
    <t>あじがさわ未来応援基金</t>
    <rPh sb="5" eb="7">
      <t>ミライ</t>
    </rPh>
    <rPh sb="7" eb="9">
      <t>オウエン</t>
    </rPh>
    <rPh sb="9" eb="11">
      <t>キキン</t>
    </rPh>
    <phoneticPr fontId="5"/>
  </si>
  <si>
    <t>森林環境整備基金</t>
    <rPh sb="0" eb="4">
      <t>シンリンカンキョウ</t>
    </rPh>
    <rPh sb="4" eb="8">
      <t>セイビキキン</t>
    </rPh>
    <phoneticPr fontId="5"/>
  </si>
  <si>
    <t>地域福祉基金</t>
    <rPh sb="0" eb="6">
      <t>チイキフクシキキン</t>
    </rPh>
    <phoneticPr fontId="5"/>
  </si>
  <si>
    <t>学校施設整備基金</t>
    <rPh sb="0" eb="4">
      <t>ガッコウシセツ</t>
    </rPh>
    <rPh sb="4" eb="8">
      <t>セイビキキン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</si>
</sst>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51B3-423C-AD15-31A2A517DC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21891</c:v>
                </c:pt>
                <c:pt idx="1">
                  <c:v>94676</c:v>
                </c:pt>
                <c:pt idx="2">
                  <c:v>35418</c:v>
                </c:pt>
                <c:pt idx="3">
                  <c:v>22569</c:v>
                </c:pt>
                <c:pt idx="4">
                  <c:v>59427</c:v>
                </c:pt>
              </c:numCache>
            </c:numRef>
          </c:val>
          <c:smooth val="0"/>
          <c:extLst>
            <c:ext xmlns:c16="http://schemas.microsoft.com/office/drawing/2014/chart" uri="{C3380CC4-5D6E-409C-BE32-E72D297353CC}">
              <c16:uniqueId val="{00000001-51B3-423C-AD15-31A2A517DC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2.06</c:v>
                </c:pt>
                <c:pt idx="1">
                  <c:v>2.04</c:v>
                </c:pt>
                <c:pt idx="2">
                  <c:v>2.14</c:v>
                </c:pt>
                <c:pt idx="3">
                  <c:v>1.82</c:v>
                </c:pt>
                <c:pt idx="4">
                  <c:v>2.27</c:v>
                </c:pt>
              </c:numCache>
            </c:numRef>
          </c:val>
          <c:extLst>
            <c:ext xmlns:c16="http://schemas.microsoft.com/office/drawing/2014/chart" uri="{C3380CC4-5D6E-409C-BE32-E72D297353CC}">
              <c16:uniqueId val="{00000000-13C4-4C5A-95AC-56B90D24F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8.84</c:v>
                </c:pt>
                <c:pt idx="1">
                  <c:v>9.91</c:v>
                </c:pt>
                <c:pt idx="2">
                  <c:v>8.75</c:v>
                </c:pt>
                <c:pt idx="3">
                  <c:v>6.56</c:v>
                </c:pt>
                <c:pt idx="4">
                  <c:v>8.2799999999999994</c:v>
                </c:pt>
              </c:numCache>
            </c:numRef>
          </c:val>
          <c:extLst>
            <c:ext xmlns:c16="http://schemas.microsoft.com/office/drawing/2014/chart" uri="{C3380CC4-5D6E-409C-BE32-E72D297353CC}">
              <c16:uniqueId val="{00000001-13C4-4C5A-95AC-56B90D24F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6.61</c:v>
                </c:pt>
                <c:pt idx="1">
                  <c:v>-0.46</c:v>
                </c:pt>
                <c:pt idx="2">
                  <c:v>-2.29</c:v>
                </c:pt>
                <c:pt idx="3">
                  <c:v>-3.72</c:v>
                </c:pt>
                <c:pt idx="4">
                  <c:v>3.26</c:v>
                </c:pt>
              </c:numCache>
            </c:numRef>
          </c:val>
          <c:smooth val="0"/>
          <c:extLst>
            <c:ext xmlns:c16="http://schemas.microsoft.com/office/drawing/2014/chart" uri="{C3380CC4-5D6E-409C-BE32-E72D297353CC}">
              <c16:uniqueId val="{00000002-13C4-4C5A-95AC-56B90D24F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0.25</c:v>
                </c:pt>
                <c:pt idx="2">
                  <c:v>#N/A</c:v>
                </c:pt>
                <c:pt idx="3">
                  <c:v>2.29</c:v>
                </c:pt>
                <c:pt idx="4">
                  <c:v>#N/A</c:v>
                </c:pt>
                <c:pt idx="5">
                  <c:v>0.03</c:v>
                </c:pt>
                <c:pt idx="6">
                  <c:v>#N/A</c:v>
                </c:pt>
                <c:pt idx="7">
                  <c:v>0.03</c:v>
                </c:pt>
                <c:pt idx="8">
                  <c:v>#N/A</c:v>
                </c:pt>
                <c:pt idx="9">
                  <c:v>0.01</c:v>
                </c:pt>
              </c:numCache>
            </c:numRef>
          </c:val>
          <c:extLst>
            <c:ext xmlns:c16="http://schemas.microsoft.com/office/drawing/2014/chart" uri="{C3380CC4-5D6E-409C-BE32-E72D297353CC}">
              <c16:uniqueId val="{00000000-A005-4AC8-B7B3-02EAD33B75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05-4AC8-B7B3-02EAD33B756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0.04</c:v>
                </c:pt>
                <c:pt idx="8">
                  <c:v>#N/A</c:v>
                </c:pt>
                <c:pt idx="9">
                  <c:v>0.04</c:v>
                </c:pt>
              </c:numCache>
            </c:numRef>
          </c:val>
          <c:extLst>
            <c:ext xmlns:c16="http://schemas.microsoft.com/office/drawing/2014/chart" uri="{C3380CC4-5D6E-409C-BE32-E72D297353CC}">
              <c16:uniqueId val="{00000002-A005-4AC8-B7B3-02EAD33B756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7.0000000000000007E-2</c:v>
                </c:pt>
                <c:pt idx="8">
                  <c:v>#N/A</c:v>
                </c:pt>
                <c:pt idx="9">
                  <c:v>0.05</c:v>
                </c:pt>
              </c:numCache>
            </c:numRef>
          </c:val>
          <c:extLst>
            <c:ext xmlns:c16="http://schemas.microsoft.com/office/drawing/2014/chart" uri="{C3380CC4-5D6E-409C-BE32-E72D297353CC}">
              <c16:uniqueId val="{00000003-A005-4AC8-B7B3-02EAD33B756F}"/>
            </c:ext>
          </c:extLst>
        </c:ser>
        <c:ser>
          <c:idx val="4"/>
          <c:order val="4"/>
          <c:tx>
            <c:strRef>
              <c:f>データシート!$A$31</c:f>
              <c:strCache>
                <c:ptCount val="1"/>
                <c:pt idx="0">
                  <c:v>水産業振興事業特別会計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0.1</c:v>
                </c:pt>
                <c:pt idx="4">
                  <c:v>#N/A</c:v>
                </c:pt>
                <c:pt idx="5">
                  <c:v>0.14000000000000001</c:v>
                </c:pt>
                <c:pt idx="6">
                  <c:v>#N/A</c:v>
                </c:pt>
                <c:pt idx="7">
                  <c:v>0.15</c:v>
                </c:pt>
                <c:pt idx="8">
                  <c:v>#N/A</c:v>
                </c:pt>
                <c:pt idx="9">
                  <c:v>0.21</c:v>
                </c:pt>
              </c:numCache>
            </c:numRef>
          </c:val>
          <c:extLst>
            <c:ext xmlns:c16="http://schemas.microsoft.com/office/drawing/2014/chart" uri="{C3380CC4-5D6E-409C-BE32-E72D297353CC}">
              <c16:uniqueId val="{00000004-A005-4AC8-B7B3-02EAD33B756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0.05</c:v>
                </c:pt>
                <c:pt idx="4">
                  <c:v>#N/A</c:v>
                </c:pt>
                <c:pt idx="5">
                  <c:v>0.03</c:v>
                </c:pt>
                <c:pt idx="6">
                  <c:v>#N/A</c:v>
                </c:pt>
                <c:pt idx="7">
                  <c:v>0.06</c:v>
                </c:pt>
                <c:pt idx="8">
                  <c:v>#N/A</c:v>
                </c:pt>
                <c:pt idx="9">
                  <c:v>0.26</c:v>
                </c:pt>
              </c:numCache>
            </c:numRef>
          </c:val>
          <c:extLst>
            <c:ext xmlns:c16="http://schemas.microsoft.com/office/drawing/2014/chart" uri="{C3380CC4-5D6E-409C-BE32-E72D297353CC}">
              <c16:uniqueId val="{00000005-A005-4AC8-B7B3-02EAD33B756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1.37</c:v>
                </c:pt>
                <c:pt idx="2">
                  <c:v>#N/A</c:v>
                </c:pt>
                <c:pt idx="3">
                  <c:v>1.22</c:v>
                </c:pt>
                <c:pt idx="4">
                  <c:v>#N/A</c:v>
                </c:pt>
                <c:pt idx="5">
                  <c:v>1.24</c:v>
                </c:pt>
                <c:pt idx="6">
                  <c:v>#N/A</c:v>
                </c:pt>
                <c:pt idx="7">
                  <c:v>0.97</c:v>
                </c:pt>
                <c:pt idx="8">
                  <c:v>#N/A</c:v>
                </c:pt>
                <c:pt idx="9">
                  <c:v>0.99</c:v>
                </c:pt>
              </c:numCache>
            </c:numRef>
          </c:val>
          <c:extLst>
            <c:ext xmlns:c16="http://schemas.microsoft.com/office/drawing/2014/chart" uri="{C3380CC4-5D6E-409C-BE32-E72D297353CC}">
              <c16:uniqueId val="{00000006-A005-4AC8-B7B3-02EAD33B756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0.13</c:v>
                </c:pt>
                <c:pt idx="2">
                  <c:v>#N/A</c:v>
                </c:pt>
                <c:pt idx="3">
                  <c:v>0.47</c:v>
                </c:pt>
                <c:pt idx="4">
                  <c:v>#N/A</c:v>
                </c:pt>
                <c:pt idx="5">
                  <c:v>1.69</c:v>
                </c:pt>
                <c:pt idx="6">
                  <c:v>#N/A</c:v>
                </c:pt>
                <c:pt idx="7">
                  <c:v>1.6</c:v>
                </c:pt>
                <c:pt idx="8">
                  <c:v>#N/A</c:v>
                </c:pt>
                <c:pt idx="9">
                  <c:v>1.99</c:v>
                </c:pt>
              </c:numCache>
            </c:numRef>
          </c:val>
          <c:extLst>
            <c:ext xmlns:c16="http://schemas.microsoft.com/office/drawing/2014/chart" uri="{C3380CC4-5D6E-409C-BE32-E72D297353CC}">
              <c16:uniqueId val="{00000007-A005-4AC8-B7B3-02EAD33B75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1.93</c:v>
                </c:pt>
                <c:pt idx="2">
                  <c:v>#N/A</c:v>
                </c:pt>
                <c:pt idx="3">
                  <c:v>1.89</c:v>
                </c:pt>
                <c:pt idx="4">
                  <c:v>#N/A</c:v>
                </c:pt>
                <c:pt idx="5">
                  <c:v>1.96</c:v>
                </c:pt>
                <c:pt idx="6">
                  <c:v>#N/A</c:v>
                </c:pt>
                <c:pt idx="7">
                  <c:v>1.63</c:v>
                </c:pt>
                <c:pt idx="8">
                  <c:v>#N/A</c:v>
                </c:pt>
                <c:pt idx="9">
                  <c:v>2.0299999999999998</c:v>
                </c:pt>
              </c:numCache>
            </c:numRef>
          </c:val>
          <c:extLst>
            <c:ext xmlns:c16="http://schemas.microsoft.com/office/drawing/2014/chart" uri="{C3380CC4-5D6E-409C-BE32-E72D297353CC}">
              <c16:uniqueId val="{00000008-A005-4AC8-B7B3-02EAD33B75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1.77</c:v>
                </c:pt>
                <c:pt idx="2">
                  <c:v>#N/A</c:v>
                </c:pt>
                <c:pt idx="3">
                  <c:v>2.14</c:v>
                </c:pt>
                <c:pt idx="4">
                  <c:v>#N/A</c:v>
                </c:pt>
                <c:pt idx="5">
                  <c:v>3.67</c:v>
                </c:pt>
                <c:pt idx="6">
                  <c:v>#N/A</c:v>
                </c:pt>
                <c:pt idx="7">
                  <c:v>4.0599999999999996</c:v>
                </c:pt>
                <c:pt idx="8">
                  <c:v>#N/A</c:v>
                </c:pt>
                <c:pt idx="9">
                  <c:v>4.7</c:v>
                </c:pt>
              </c:numCache>
            </c:numRef>
          </c:val>
          <c:extLst>
            <c:ext xmlns:c16="http://schemas.microsoft.com/office/drawing/2014/chart" uri="{C3380CC4-5D6E-409C-BE32-E72D297353CC}">
              <c16:uniqueId val="{00000009-A005-4AC8-B7B3-02EAD33B75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784</c:v>
                </c:pt>
                <c:pt idx="5">
                  <c:v>704</c:v>
                </c:pt>
                <c:pt idx="8">
                  <c:v>707</c:v>
                </c:pt>
                <c:pt idx="11">
                  <c:v>697</c:v>
                </c:pt>
                <c:pt idx="14">
                  <c:v>676</c:v>
                </c:pt>
              </c:numCache>
            </c:numRef>
          </c:val>
          <c:extLst>
            <c:ext xmlns:c16="http://schemas.microsoft.com/office/drawing/2014/chart" uri="{C3380CC4-5D6E-409C-BE32-E72D297353CC}">
              <c16:uniqueId val="{00000000-AB52-4EAB-9640-ABF631ADAE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AB52-4EAB-9640-ABF631ADAE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0</c:v>
                </c:pt>
                <c:pt idx="12">
                  <c:v>0</c:v>
                </c:pt>
              </c:numCache>
            </c:numRef>
          </c:val>
          <c:extLst>
            <c:ext xmlns:c16="http://schemas.microsoft.com/office/drawing/2014/chart" uri="{C3380CC4-5D6E-409C-BE32-E72D297353CC}">
              <c16:uniqueId val="{00000002-AB52-4EAB-9640-ABF631ADAE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37</c:v>
                </c:pt>
                <c:pt idx="6">
                  <c:v>46</c:v>
                </c:pt>
                <c:pt idx="9">
                  <c:v>52</c:v>
                </c:pt>
                <c:pt idx="12">
                  <c:v>57</c:v>
                </c:pt>
              </c:numCache>
            </c:numRef>
          </c:val>
          <c:extLst>
            <c:ext xmlns:c16="http://schemas.microsoft.com/office/drawing/2014/chart" uri="{C3380CC4-5D6E-409C-BE32-E72D297353CC}">
              <c16:uniqueId val="{00000003-AB52-4EAB-9640-ABF631ADAE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275</c:v>
                </c:pt>
                <c:pt idx="3">
                  <c:v>259</c:v>
                </c:pt>
                <c:pt idx="6">
                  <c:v>244</c:v>
                </c:pt>
                <c:pt idx="9">
                  <c:v>276</c:v>
                </c:pt>
                <c:pt idx="12">
                  <c:v>283</c:v>
                </c:pt>
              </c:numCache>
            </c:numRef>
          </c:val>
          <c:extLst>
            <c:ext xmlns:c16="http://schemas.microsoft.com/office/drawing/2014/chart" uri="{C3380CC4-5D6E-409C-BE32-E72D297353CC}">
              <c16:uniqueId val="{00000004-AB52-4EAB-9640-ABF631ADAE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52-4EAB-9640-ABF631ADAE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52-4EAB-9640-ABF631ADAE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1023</c:v>
                </c:pt>
                <c:pt idx="3">
                  <c:v>930</c:v>
                </c:pt>
                <c:pt idx="6">
                  <c:v>926</c:v>
                </c:pt>
                <c:pt idx="9">
                  <c:v>880</c:v>
                </c:pt>
                <c:pt idx="12">
                  <c:v>844</c:v>
                </c:pt>
              </c:numCache>
            </c:numRef>
          </c:val>
          <c:extLst>
            <c:ext xmlns:c16="http://schemas.microsoft.com/office/drawing/2014/chart" uri="{C3380CC4-5D6E-409C-BE32-E72D297353CC}">
              <c16:uniqueId val="{00000007-AB52-4EAB-9640-ABF631ADAE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569</c:v>
                </c:pt>
                <c:pt idx="2">
                  <c:v>#N/A</c:v>
                </c:pt>
                <c:pt idx="3">
                  <c:v>#N/A</c:v>
                </c:pt>
                <c:pt idx="4">
                  <c:v>527</c:v>
                </c:pt>
                <c:pt idx="5">
                  <c:v>#N/A</c:v>
                </c:pt>
                <c:pt idx="6">
                  <c:v>#N/A</c:v>
                </c:pt>
                <c:pt idx="7">
                  <c:v>514</c:v>
                </c:pt>
                <c:pt idx="8">
                  <c:v>#N/A</c:v>
                </c:pt>
                <c:pt idx="9">
                  <c:v>#N/A</c:v>
                </c:pt>
                <c:pt idx="10">
                  <c:v>512</c:v>
                </c:pt>
                <c:pt idx="11">
                  <c:v>#N/A</c:v>
                </c:pt>
                <c:pt idx="12">
                  <c:v>#N/A</c:v>
                </c:pt>
                <c:pt idx="13">
                  <c:v>509</c:v>
                </c:pt>
                <c:pt idx="14">
                  <c:v>#N/A</c:v>
                </c:pt>
              </c:numCache>
            </c:numRef>
          </c:val>
          <c:smooth val="0"/>
          <c:extLst>
            <c:ext xmlns:c16="http://schemas.microsoft.com/office/drawing/2014/chart" uri="{C3380CC4-5D6E-409C-BE32-E72D297353CC}">
              <c16:uniqueId val="{00000008-AB52-4EAB-9640-ABF631ADAE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7238</c:v>
                </c:pt>
                <c:pt idx="5">
                  <c:v>7494</c:v>
                </c:pt>
                <c:pt idx="8">
                  <c:v>7342</c:v>
                </c:pt>
                <c:pt idx="11">
                  <c:v>7230</c:v>
                </c:pt>
                <c:pt idx="14">
                  <c:v>7172</c:v>
                </c:pt>
              </c:numCache>
            </c:numRef>
          </c:val>
          <c:extLst>
            <c:ext xmlns:c16="http://schemas.microsoft.com/office/drawing/2014/chart" uri="{C3380CC4-5D6E-409C-BE32-E72D297353CC}">
              <c16:uniqueId val="{00000000-DE7A-43CA-972E-AF431AAE48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213</c:v>
                </c:pt>
                <c:pt idx="5">
                  <c:v>178</c:v>
                </c:pt>
                <c:pt idx="8">
                  <c:v>164</c:v>
                </c:pt>
                <c:pt idx="11">
                  <c:v>132</c:v>
                </c:pt>
                <c:pt idx="14">
                  <c:v>141</c:v>
                </c:pt>
              </c:numCache>
            </c:numRef>
          </c:val>
          <c:extLst>
            <c:ext xmlns:c16="http://schemas.microsoft.com/office/drawing/2014/chart" uri="{C3380CC4-5D6E-409C-BE32-E72D297353CC}">
              <c16:uniqueId val="{00000001-DE7A-43CA-972E-AF431AAE48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630</c:v>
                </c:pt>
                <c:pt idx="5">
                  <c:v>683</c:v>
                </c:pt>
                <c:pt idx="8">
                  <c:v>712</c:v>
                </c:pt>
                <c:pt idx="11">
                  <c:v>824</c:v>
                </c:pt>
                <c:pt idx="14">
                  <c:v>939</c:v>
                </c:pt>
              </c:numCache>
            </c:numRef>
          </c:val>
          <c:extLst>
            <c:ext xmlns:c16="http://schemas.microsoft.com/office/drawing/2014/chart" uri="{C3380CC4-5D6E-409C-BE32-E72D297353CC}">
              <c16:uniqueId val="{00000002-DE7A-43CA-972E-AF431AAE48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7A-43CA-972E-AF431AAE48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7A-43CA-972E-AF431AAE48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7A-43CA-972E-AF431AAE48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998</c:v>
                </c:pt>
                <c:pt idx="3">
                  <c:v>966</c:v>
                </c:pt>
                <c:pt idx="6">
                  <c:v>928</c:v>
                </c:pt>
                <c:pt idx="9">
                  <c:v>891</c:v>
                </c:pt>
                <c:pt idx="12">
                  <c:v>862</c:v>
                </c:pt>
              </c:numCache>
            </c:numRef>
          </c:val>
          <c:extLst>
            <c:ext xmlns:c16="http://schemas.microsoft.com/office/drawing/2014/chart" uri="{C3380CC4-5D6E-409C-BE32-E72D297353CC}">
              <c16:uniqueId val="{00000006-DE7A-43CA-972E-AF431AAE48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352</c:v>
                </c:pt>
                <c:pt idx="3">
                  <c:v>390</c:v>
                </c:pt>
                <c:pt idx="6">
                  <c:v>347</c:v>
                </c:pt>
                <c:pt idx="9">
                  <c:v>359</c:v>
                </c:pt>
                <c:pt idx="12">
                  <c:v>405</c:v>
                </c:pt>
              </c:numCache>
            </c:numRef>
          </c:val>
          <c:extLst>
            <c:ext xmlns:c16="http://schemas.microsoft.com/office/drawing/2014/chart" uri="{C3380CC4-5D6E-409C-BE32-E72D297353CC}">
              <c16:uniqueId val="{00000007-DE7A-43CA-972E-AF431AAE48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4051</c:v>
                </c:pt>
                <c:pt idx="3">
                  <c:v>4235</c:v>
                </c:pt>
                <c:pt idx="6">
                  <c:v>3668</c:v>
                </c:pt>
                <c:pt idx="9">
                  <c:v>3818</c:v>
                </c:pt>
                <c:pt idx="12">
                  <c:v>3988</c:v>
                </c:pt>
              </c:numCache>
            </c:numRef>
          </c:val>
          <c:extLst>
            <c:ext xmlns:c16="http://schemas.microsoft.com/office/drawing/2014/chart" uri="{C3380CC4-5D6E-409C-BE32-E72D297353CC}">
              <c16:uniqueId val="{00000008-DE7A-43CA-972E-AF431AAE48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c:v>
                </c:pt>
                <c:pt idx="3">
                  <c:v>6</c:v>
                </c:pt>
                <c:pt idx="6">
                  <c:v>0</c:v>
                </c:pt>
                <c:pt idx="9">
                  <c:v>0</c:v>
                </c:pt>
                <c:pt idx="12">
                  <c:v>0</c:v>
                </c:pt>
              </c:numCache>
            </c:numRef>
          </c:val>
          <c:extLst>
            <c:ext xmlns:c16="http://schemas.microsoft.com/office/drawing/2014/chart" uri="{C3380CC4-5D6E-409C-BE32-E72D297353CC}">
              <c16:uniqueId val="{00000009-DE7A-43CA-972E-AF431AAE48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10024</c:v>
                </c:pt>
                <c:pt idx="3">
                  <c:v>10226</c:v>
                </c:pt>
                <c:pt idx="6">
                  <c:v>9929</c:v>
                </c:pt>
                <c:pt idx="9">
                  <c:v>9636</c:v>
                </c:pt>
                <c:pt idx="12">
                  <c:v>9411</c:v>
                </c:pt>
              </c:numCache>
            </c:numRef>
          </c:val>
          <c:extLst>
            <c:ext xmlns:c16="http://schemas.microsoft.com/office/drawing/2014/chart" uri="{C3380CC4-5D6E-409C-BE32-E72D297353CC}">
              <c16:uniqueId val="{0000000A-DE7A-43CA-972E-AF431AAE48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7355</c:v>
                </c:pt>
                <c:pt idx="2">
                  <c:v>#N/A</c:v>
                </c:pt>
                <c:pt idx="3">
                  <c:v>#N/A</c:v>
                </c:pt>
                <c:pt idx="4">
                  <c:v>7469</c:v>
                </c:pt>
                <c:pt idx="5">
                  <c:v>#N/A</c:v>
                </c:pt>
                <c:pt idx="6">
                  <c:v>#N/A</c:v>
                </c:pt>
                <c:pt idx="7">
                  <c:v>6654</c:v>
                </c:pt>
                <c:pt idx="8">
                  <c:v>#N/A</c:v>
                </c:pt>
                <c:pt idx="9">
                  <c:v>#N/A</c:v>
                </c:pt>
                <c:pt idx="10">
                  <c:v>6517</c:v>
                </c:pt>
                <c:pt idx="11">
                  <c:v>#N/A</c:v>
                </c:pt>
                <c:pt idx="12">
                  <c:v>#N/A</c:v>
                </c:pt>
                <c:pt idx="13">
                  <c:v>6414</c:v>
                </c:pt>
                <c:pt idx="14">
                  <c:v>#N/A</c:v>
                </c:pt>
              </c:numCache>
            </c:numRef>
          </c:val>
          <c:smooth val="0"/>
          <c:extLst>
            <c:ext xmlns:c16="http://schemas.microsoft.com/office/drawing/2014/chart" uri="{C3380CC4-5D6E-409C-BE32-E72D297353CC}">
              <c16:uniqueId val="{0000000B-DE7A-43CA-972E-AF431AAE48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369</c:v>
                </c:pt>
                <c:pt idx="1">
                  <c:v>272</c:v>
                </c:pt>
                <c:pt idx="2">
                  <c:v>341</c:v>
                </c:pt>
              </c:numCache>
            </c:numRef>
          </c:val>
          <c:extLst>
            <c:ext xmlns:c16="http://schemas.microsoft.com/office/drawing/2014/chart" uri="{C3380CC4-5D6E-409C-BE32-E72D297353CC}">
              <c16:uniqueId val="{00000000-B19C-45BA-99BB-BCFCCBBD0A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c:v>
                </c:pt>
                <c:pt idx="1">
                  <c:v>99</c:v>
                </c:pt>
                <c:pt idx="2">
                  <c:v>14</c:v>
                </c:pt>
              </c:numCache>
            </c:numRef>
          </c:val>
          <c:extLst>
            <c:ext xmlns:c16="http://schemas.microsoft.com/office/drawing/2014/chart" uri="{C3380CC4-5D6E-409C-BE32-E72D297353CC}">
              <c16:uniqueId val="{00000001-B19C-45BA-99BB-BCFCCBBD0A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c:v>
                </c:pt>
                <c:pt idx="1">
                  <c:v>268</c:v>
                </c:pt>
                <c:pt idx="2">
                  <c:v>317</c:v>
                </c:pt>
              </c:numCache>
            </c:numRef>
          </c:val>
          <c:extLst>
            <c:ext xmlns:c16="http://schemas.microsoft.com/office/drawing/2014/chart" uri="{C3380CC4-5D6E-409C-BE32-E72D297353CC}">
              <c16:uniqueId val="{00000002-B19C-45BA-99BB-BCFCCBBD0A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また、公営企業債の元利償還金に対する繰入金は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年度から増加傾向であり、同様に組合等が起こした地方債の元利償還金に対する負担金等についても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年から増加傾向である。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新庁舎建設事業の実施や数多くの老朽化施設への対応など、地方債の発行は回避できない状況にあるが、できる限り新規地方債発行の抑制に努め、繰上償還等の対策を講じ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lang="en-US"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）に占める割合が高い地方債現在高については、老朽化施設の更新事業に係る借入等により、一時的に上昇したものの新規発行の抑制及び繰上償還の実施により残高は減少しているが、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年度に新庁舎建設事業に係る借入を予定しているため、今後大幅に上昇する見込みである。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また、公営企業債等繰入見込額及び組合等負担等見込額については、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年度から増加傾向であるが地方債現在高の減少の割合のほうが大きいため、将来負担額（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）については、充当可能基金であるあじがさわ未来応援基金や公共施設等整備基金が増加しているが、基準財政需要額算入見込額が減少している。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新庁舎建設事業に係る地方債の新規発行により地方債残高が増加し、将来負担比率の上昇が見込まれるため、今後も引き続き繰上償還の実施と地方債発行抑制等の対策を講じ、更なる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減債基金を約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万円取り崩した一方、財政調整基金へ約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万円、その他特定目的基金に約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万円の積立てを行ったことにより、全体では約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年度完成予定の新庁舎建設に伴い、公共施設等整備基金から約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億円を繰り入れることにより、短期的には大きく減少する見込み。</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中長期的にも全体としてやや減少傾向にある。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・公共施設等整備基金：公共施設等の整備に要する経費の財源に充てる。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・あじがさわ未来応援基金：寄附金を、活力あるまちづくりや、住民が心豊かに安心して暮らせるために必要な町の取り組みに充て、津軽藩発祥の地として由緒ある鰺ヶ沢町の維持、発展に資する。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・公共施設等整備基金：新庁舎の建設に向けて積立てを行ったことにより、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万円を積み立てた一方、鰺ヶ沢町の維持、発展に資する事業等に約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年度に完成予定の新庁舎の建設費用に充当するため、約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億円の取り崩しを予定している。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・あじがさわ未来応援基金：今後も寄附金を積み立て、同額程度を鰺ヶ沢町の維持、発展に資する事業等に充当していく。残高の大幅な増減はしない見込み。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少雪により、除排雪経費が例年と比較して少額となった。それにより発生した剰余額を基金へ積み立てたこと等により、約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災害への備え等のため、残高が標準財政規模の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令和元年度に実施した繰り上げ償還に伴い、約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万円の取り崩しを行ったことが主な要因で、全体額としては約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毎年度、償還のために取り崩しを行っており、残高は緩やかに減少していく見込み。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町税収入は個人所得の増等により平成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基準財政収入額については、地方消費税交付金の減等により前年度比減となった。</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社会福祉費及びその他の教育費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の算定額の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等により前年度比増となった。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これにより、単年度の財政力指数は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となり、類似団体の中でも下位に位置している現状であるため、町税の滞納対策など、更なる収入確保に取り組み財政基盤の強化に努めていく。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主な要因としては町税などの経常的収入が乏しい上、歳出面では、人件費・公債費及び補助費等が多額であることが挙げられる。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過去の大型建設事業による負担が大きいため、新規地方債発行の抑制と繰上償還の実施で公債費の減少に努めていく。人件費については定員適正化計画に基づき適切な定員管理に努める。補助費等も一部事務組合負担金が多大になっている。今後も一部事務組合事業収支と連動して負担金が増える可能性があることから、事業内容の精査と負担金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30797</xdr:rowOff>
    </xdr:from>
    <xdr:to>
      <xdr:col>23</xdr:col>
      <xdr:colOff>133350</xdr:colOff>
      <xdr:row>65</xdr:row>
      <xdr:rowOff>54928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7504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30797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086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135890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6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147955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6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4128</xdr:rowOff>
    </xdr:from>
    <xdr:to>
      <xdr:col>23</xdr:col>
      <xdr:colOff>184150</xdr:colOff>
      <xdr:row>65</xdr:row>
      <xdr:rowOff>105728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147655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66374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ると人件費は多額であるものの、物件費が抑えられているため、当該数値は類似団体平均を下回っている。これは、指定管理者制度の導入や事務費の一括管理等によるコスト削減を実施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126247</xdr:rowOff>
    </xdr:from>
    <xdr:to>
      <xdr:col>23</xdr:col>
      <xdr:colOff>133350</xdr:colOff>
      <xdr:row>83</xdr:row>
      <xdr:rowOff>139204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56597"/>
          <a:ext cx="8382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69377</xdr:rowOff>
    </xdr:from>
    <xdr:to>
      <xdr:col>19</xdr:col>
      <xdr:colOff>133350</xdr:colOff>
      <xdr:row>83</xdr:row>
      <xdr:rowOff>126247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9727"/>
          <a:ext cx="889000" cy="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69377</xdr:rowOff>
    </xdr:from>
    <xdr:to>
      <xdr:col>15</xdr:col>
      <xdr:colOff>82550</xdr:colOff>
      <xdr:row>83</xdr:row>
      <xdr:rowOff>95958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99727"/>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29944</xdr:rowOff>
    </xdr:from>
    <xdr:to>
      <xdr:col>11</xdr:col>
      <xdr:colOff>31750</xdr:colOff>
      <xdr:row>83</xdr:row>
      <xdr:rowOff>95958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60294"/>
          <a:ext cx="889000" cy="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88404</xdr:rowOff>
    </xdr:from>
    <xdr:to>
      <xdr:col>23</xdr:col>
      <xdr:colOff>184150</xdr:colOff>
      <xdr:row>84</xdr:row>
      <xdr:rowOff>18554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104931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6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75447</xdr:rowOff>
    </xdr:from>
    <xdr:to>
      <xdr:col>19</xdr:col>
      <xdr:colOff>184150</xdr:colOff>
      <xdr:row>84</xdr:row>
      <xdr:rowOff>5597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15774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7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18577</xdr:rowOff>
    </xdr:from>
    <xdr:to>
      <xdr:col>15</xdr:col>
      <xdr:colOff>133350</xdr:colOff>
      <xdr:row>83</xdr:row>
      <xdr:rowOff>120177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130354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45158</xdr:rowOff>
    </xdr:from>
    <xdr:to>
      <xdr:col>11</xdr:col>
      <xdr:colOff>82550</xdr:colOff>
      <xdr:row>83</xdr:row>
      <xdr:rowOff>146758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156935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150594</xdr:rowOff>
    </xdr:from>
    <xdr:to>
      <xdr:col>7</xdr:col>
      <xdr:colOff>31750</xdr:colOff>
      <xdr:row>83</xdr:row>
      <xdr:rowOff>80744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90921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指数は類似団体平均以下となっているが、当町では特別な給料の削減対策はとっておらず、職の昇格に伴う昇給を抑えた結果と思われる。</a:t>
          </a:r>
        </a:p>
        <a:p>
          <a:r>
            <a:rPr kumimoji="1" lang="ja-JP" altLang="en-US" sz="1300">
              <a:latin typeface="ＭＳ Ｐゴシック" panose="020B0600070205080204" pitchFamily="50" charset="-128"/>
              <a:ea typeface="ＭＳ Ｐゴシック" panose="020B0600070205080204" pitchFamily="50" charset="-128"/>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116114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119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過去の大型建設事業実施や行政需要拡大に伴う大量の職員採用に起因して、他団体と比較して職員数が多い状況にあり、近年の行政改革による職員減員策によっても類似団体平均を上回っている。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63</xdr:row>
      <xdr:rowOff>11077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62827"/>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143651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6282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143651</xdr:rowOff>
    </xdr:from>
    <xdr:to>
      <xdr:col>72</xdr:col>
      <xdr:colOff>203200</xdr:colOff>
      <xdr:row>62</xdr:row>
      <xdr:rowOff>149013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7355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149013</xdr:rowOff>
    </xdr:from>
    <xdr:to>
      <xdr:col>68</xdr:col>
      <xdr:colOff>152400</xdr:colOff>
      <xdr:row>63</xdr:row>
      <xdr:rowOff>15099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778913"/>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131727</xdr:rowOff>
    </xdr:from>
    <xdr:to>
      <xdr:col>81</xdr:col>
      <xdr:colOff>95250</xdr:colOff>
      <xdr:row>63</xdr:row>
      <xdr:rowOff>61877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103804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92851</xdr:rowOff>
    </xdr:from>
    <xdr:to>
      <xdr:col>73</xdr:col>
      <xdr:colOff>44450</xdr:colOff>
      <xdr:row>63</xdr:row>
      <xdr:rowOff>23001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98213</xdr:rowOff>
    </xdr:from>
    <xdr:to>
      <xdr:col>68</xdr:col>
      <xdr:colOff>203200</xdr:colOff>
      <xdr:row>63</xdr:row>
      <xdr:rowOff>28363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135749</xdr:rowOff>
    </xdr:from>
    <xdr:to>
      <xdr:col>64</xdr:col>
      <xdr:colOff>152400</xdr:colOff>
      <xdr:row>63</xdr:row>
      <xdr:rowOff>65899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50676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5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過去の大型建設事業実施による公債費負担が多額であり、令和元年度の比率は類似団体平均の</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％を大きく上回る</a:t>
          </a:r>
          <a:r>
            <a:rPr kumimoji="1" lang="en-US" altLang="ja-JP" sz="1100">
              <a:latin typeface="ＭＳ Ｐゴシック" panose="020B0600070205080204" pitchFamily="50" charset="-128"/>
              <a:ea typeface="ＭＳ Ｐゴシック" panose="020B0600070205080204" pitchFamily="50" charset="-128"/>
            </a:rPr>
            <a:t>14.6</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新発債の抑制などにより公債費負担の減少に努めたものの、前年度と同じ比率となり、依然として類似団体の中でも下位に位置している。</a:t>
          </a:r>
        </a:p>
        <a:p>
          <a:r>
            <a:rPr kumimoji="1" lang="ja-JP" altLang="en-US" sz="1100">
              <a:latin typeface="ＭＳ Ｐゴシック" panose="020B0600070205080204" pitchFamily="50" charset="-128"/>
              <a:ea typeface="ＭＳ Ｐゴシック" panose="020B0600070205080204" pitchFamily="50" charset="-128"/>
            </a:rPr>
            <a:t>　今後も多大な起債残額を長期にわたり償還していくことになり、新庁舎建設事業に係る大型の借入を控えていることから急激な比率の改善は望めない。公営企業会計に対する準元利償還金比率の上昇や標準財政規模の減少など厳しい状況は続くが、引き続き新規地方債発行の抑制や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43</xdr:row>
      <xdr:rowOff>118231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195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90308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6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118231</xdr:rowOff>
    </xdr:from>
    <xdr:to>
      <xdr:col>81</xdr:col>
      <xdr:colOff>133350</xdr:colOff>
      <xdr:row>43</xdr:row>
      <xdr:rowOff>118231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4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83759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83759</xdr:rowOff>
    </xdr:from>
    <xdr:to>
      <xdr:col>77</xdr:col>
      <xdr:colOff>44450</xdr:colOff>
      <xdr:row>43</xdr:row>
      <xdr:rowOff>95250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27215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676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27215</xdr:rowOff>
    </xdr:from>
    <xdr:to>
      <xdr:col>68</xdr:col>
      <xdr:colOff>152400</xdr:colOff>
      <xdr:row>45</xdr:row>
      <xdr:rowOff>5141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710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100286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147865</xdr:rowOff>
    </xdr:from>
    <xdr:to>
      <xdr:col>68</xdr:col>
      <xdr:colOff>203200</xdr:colOff>
      <xdr:row>44</xdr:row>
      <xdr:rowOff>78015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近年の新発債の抑制と繰上償還の実施により比率は減少傾向であるが、比率は</a:t>
          </a:r>
          <a:r>
            <a:rPr kumimoji="1" lang="en-US" altLang="ja-JP" sz="1300">
              <a:latin typeface="ＭＳ Ｐゴシック" panose="020B0600070205080204" pitchFamily="50" charset="-128"/>
              <a:ea typeface="ＭＳ Ｐゴシック" panose="020B0600070205080204" pitchFamily="50" charset="-128"/>
            </a:rPr>
            <a:t>184.7</a:t>
          </a:r>
          <a:r>
            <a:rPr kumimoji="1" lang="ja-JP" altLang="en-US" sz="1300">
              <a:latin typeface="ＭＳ Ｐゴシック" panose="020B0600070205080204" pitchFamily="50" charset="-128"/>
              <a:ea typeface="ＭＳ Ｐゴシック" panose="020B0600070205080204" pitchFamily="50" charset="-128"/>
            </a:rPr>
            <a:t>％と非常に大きく、順位は依然最下位である。</a:t>
          </a:r>
        </a:p>
        <a:p>
          <a:r>
            <a:rPr kumimoji="1" lang="ja-JP" altLang="en-US" sz="1300">
              <a:latin typeface="ＭＳ Ｐゴシック" panose="020B0600070205080204" pitchFamily="50" charset="-128"/>
              <a:ea typeface="ＭＳ Ｐゴシック" panose="020B0600070205080204" pitchFamily="50" charset="-128"/>
            </a:rPr>
            <a:t>　今後の見通しとして、標準財政規模が地方交付税の減額等を要因として減少が見込まれることや、新庁舎建設事業に係る大型の借入を控えていることから、短期的な比率は横ばいもしくは増加傾向と見込まれる。</a:t>
          </a:r>
        </a:p>
        <a:p>
          <a:r>
            <a:rPr kumimoji="1" lang="ja-JP" altLang="en-US" sz="1300">
              <a:latin typeface="ＭＳ Ｐゴシック" panose="020B0600070205080204" pitchFamily="50" charset="-128"/>
              <a:ea typeface="ＭＳ Ｐゴシック" panose="020B0600070205080204" pitchFamily="50" charset="-128"/>
            </a:rPr>
            <a:t>　多大な起債残額を長期にわたり償還していくことを前提として、引き続き繰上償還の実施や地方債発行抑制等の対策を講じ、財政の健全化を図っていく。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85503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114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57580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65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85503</xdr:rowOff>
    </xdr:from>
    <xdr:to>
      <xdr:col>81</xdr:col>
      <xdr:colOff>133350</xdr:colOff>
      <xdr:row>21</xdr:row>
      <xdr:rowOff>85503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68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85503</xdr:rowOff>
    </xdr:from>
    <xdr:to>
      <xdr:col>81</xdr:col>
      <xdr:colOff>44450</xdr:colOff>
      <xdr:row>21</xdr:row>
      <xdr:rowOff>104203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685953"/>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53675</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625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37148</xdr:rowOff>
    </xdr:from>
    <xdr:to>
      <xdr:col>81</xdr:col>
      <xdr:colOff>95250</xdr:colOff>
      <xdr:row>16</xdr:row>
      <xdr:rowOff>138748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104203</xdr:rowOff>
    </xdr:from>
    <xdr:to>
      <xdr:col>77</xdr:col>
      <xdr:colOff>44450</xdr:colOff>
      <xdr:row>21</xdr:row>
      <xdr:rowOff>106013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704653"/>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69723</xdr:rowOff>
    </xdr:from>
    <xdr:to>
      <xdr:col>77</xdr:col>
      <xdr:colOff>95250</xdr:colOff>
      <xdr:row>16</xdr:row>
      <xdr:rowOff>171323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10050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106013</xdr:rowOff>
    </xdr:from>
    <xdr:to>
      <xdr:col>72</xdr:col>
      <xdr:colOff>203200</xdr:colOff>
      <xdr:row>22</xdr:row>
      <xdr:rowOff>39529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706463"/>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60071</xdr:rowOff>
    </xdr:from>
    <xdr:to>
      <xdr:col>73</xdr:col>
      <xdr:colOff>44450</xdr:colOff>
      <xdr:row>16</xdr:row>
      <xdr:rowOff>161671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80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398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156686</xdr:rowOff>
    </xdr:from>
    <xdr:to>
      <xdr:col>68</xdr:col>
      <xdr:colOff>152400</xdr:colOff>
      <xdr:row>22</xdr:row>
      <xdr:rowOff>39529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757136"/>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87820</xdr:rowOff>
    </xdr:from>
    <xdr:to>
      <xdr:col>68</xdr:col>
      <xdr:colOff>203200</xdr:colOff>
      <xdr:row>17</xdr:row>
      <xdr:rowOff>17970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28147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133064</xdr:rowOff>
    </xdr:from>
    <xdr:to>
      <xdr:col>64</xdr:col>
      <xdr:colOff>152400</xdr:colOff>
      <xdr:row>17</xdr:row>
      <xdr:rowOff>63214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73391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4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34703</xdr:rowOff>
    </xdr:from>
    <xdr:to>
      <xdr:col>81</xdr:col>
      <xdr:colOff>95250</xdr:colOff>
      <xdr:row>21</xdr:row>
      <xdr:rowOff>136303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6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102030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3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53403</xdr:rowOff>
    </xdr:from>
    <xdr:to>
      <xdr:col>77</xdr:col>
      <xdr:colOff>95250</xdr:colOff>
      <xdr:row>21</xdr:row>
      <xdr:rowOff>155003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6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139780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740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55213</xdr:rowOff>
    </xdr:from>
    <xdr:to>
      <xdr:col>73</xdr:col>
      <xdr:colOff>44450</xdr:colOff>
      <xdr:row>21</xdr:row>
      <xdr:rowOff>156813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6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141590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74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160179</xdr:rowOff>
    </xdr:from>
    <xdr:to>
      <xdr:col>68</xdr:col>
      <xdr:colOff>203200</xdr:colOff>
      <xdr:row>22</xdr:row>
      <xdr:rowOff>90329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7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75106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84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105886</xdr:rowOff>
    </xdr:from>
    <xdr:to>
      <xdr:col>64</xdr:col>
      <xdr:colOff>152400</xdr:colOff>
      <xdr:row>22</xdr:row>
      <xdr:rowOff>36036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7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20813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7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人件費に係る経常収支比率は、類似団体との比較でかなり高い比率となっている。これは、類似団体と比較して職員数が多いこと、平均年齢が高く一人当たりの給料が高いことが要因である。</a:t>
          </a:r>
        </a:p>
        <a:p>
          <a:r>
            <a:rPr kumimoji="1" lang="ja-JP" altLang="en-US" sz="1200">
              <a:latin typeface="ＭＳ Ｐゴシック" panose="020B0600070205080204" pitchFamily="50" charset="-128"/>
              <a:ea typeface="ＭＳ Ｐゴシック" panose="020B0600070205080204" pitchFamily="50" charset="-128"/>
            </a:rPr>
            <a:t>　退職者不補充や指定管理者制度の導入により、年々職員数は減少しており、今後も退職者数が増えることによりその傾向は続くと見込まれる。事務事業の整理を実施し、職員配置の検証や職員構成の平準化を見据えながら定員適正化に努め、人件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56243</xdr:rowOff>
    </xdr:from>
    <xdr:to>
      <xdr:col>24</xdr:col>
      <xdr:colOff>25400</xdr:colOff>
      <xdr:row>40</xdr:row>
      <xdr:rowOff>132443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14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132443</xdr:rowOff>
    </xdr:from>
    <xdr:to>
      <xdr:col>19</xdr:col>
      <xdr:colOff>187325</xdr:colOff>
      <xdr:row>40</xdr:row>
      <xdr:rowOff>154215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90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154215</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12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5443</xdr:rowOff>
    </xdr:from>
    <xdr:to>
      <xdr:col>24</xdr:col>
      <xdr:colOff>76200</xdr:colOff>
      <xdr:row>40</xdr:row>
      <xdr:rowOff>107043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148970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81643</xdr:rowOff>
    </xdr:from>
    <xdr:to>
      <xdr:col>20</xdr:col>
      <xdr:colOff>38100</xdr:colOff>
      <xdr:row>41</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168020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103415</xdr:rowOff>
    </xdr:from>
    <xdr:to>
      <xdr:col>15</xdr:col>
      <xdr:colOff>149225</xdr:colOff>
      <xdr:row>41</xdr:row>
      <xdr:rowOff>33565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18342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物件費に係る経常収支比率は、類似団体との比較でかなり低い比率となっている。これは、徹底した事務事業の見直し、指定管理者制度の導入、各種委託業務の職員対応等が要因である。</a:t>
          </a:r>
        </a:p>
        <a:p>
          <a:r>
            <a:rPr kumimoji="1" lang="ja-JP" altLang="en-US" sz="1100">
              <a:latin typeface="ＭＳ Ｐゴシック" panose="020B0600070205080204" pitchFamily="50" charset="-128"/>
              <a:ea typeface="ＭＳ Ｐゴシック" panose="020B0600070205080204" pitchFamily="50" charset="-128"/>
            </a:rPr>
            <a:t>　またゴミ処理業務や消防業務を一部事務組合で行っていることで、これらの経費については、物件費に計上されず、補助費の経常的経費の一部として計上されている。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会計年度任用職員制度の導入により、物件費は減少し、人件費は増大する見込み。物件費と人件費のバランスを考慮しつつ、事務の効率化を図り、民間委託等を進め、物件費が過大とならないよう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18143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966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13</xdr:row>
      <xdr:rowOff>167821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50800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38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50800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3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106136</xdr:rowOff>
    </xdr:from>
    <xdr:to>
      <xdr:col>74</xdr:col>
      <xdr:colOff>31750</xdr:colOff>
      <xdr:row>14</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46463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扶助費に係る経常収支比率は、類似団体との比較で若干高い比率となっている。これは、障害福祉サービスの多様化に伴う需給量が増加傾向にあり、それに係る経費も同様に増加していることが要因である。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167822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その他の経費に係る経常収支比率は、類似団体との比較で若干高い比率となっている。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特別会計への繰出金については、国民健康保険事業は減少傾向にあるが、介護保険事業及び下水道事業は増加傾向にある。</a:t>
          </a:r>
        </a:p>
        <a:p>
          <a:r>
            <a:rPr kumimoji="1" lang="ja-JP" altLang="en-US" sz="1300">
              <a:latin typeface="ＭＳ Ｐゴシック" panose="020B0600070205080204" pitchFamily="50" charset="-128"/>
              <a:ea typeface="ＭＳ Ｐゴシック" panose="020B0600070205080204" pitchFamily="50" charset="-128"/>
            </a:rPr>
            <a:t>今後も経費負担のあり方の見直しを進めるなど繰出金の適正化に努める。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8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43180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4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補助費等に係る経常収支比率は、類似団体との比較でかなり高い比率となっている。これは、清掃・ゴミ処理業務、消防業務、病院事業についての一部事務組合負担金が多大になっていることが要因である。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今後も一部事務組合の事業内容の精査と負担金の適正化を図るとともに、町単独補助金についても必要性等を十分に検討し補助費の削減に努める。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119380</xdr:rowOff>
    </xdr:from>
    <xdr:to>
      <xdr:col>82</xdr:col>
      <xdr:colOff>107950</xdr:colOff>
      <xdr:row>41</xdr:row>
      <xdr:rowOff>39370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977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xdr:rowOff>
    </xdr:from>
    <xdr:to>
      <xdr:col>78</xdr:col>
      <xdr:colOff>69850</xdr:colOff>
      <xdr:row>40</xdr:row>
      <xdr:rowOff>119380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863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40</xdr:row>
      <xdr:rowOff>5080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756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62230</xdr:rowOff>
    </xdr:from>
    <xdr:to>
      <xdr:col>69</xdr:col>
      <xdr:colOff>92075</xdr:colOff>
      <xdr:row>39</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160020</xdr:rowOff>
    </xdr:from>
    <xdr:to>
      <xdr:col>82</xdr:col>
      <xdr:colOff>158750</xdr:colOff>
      <xdr:row>41</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68597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68580</xdr:rowOff>
    </xdr:from>
    <xdr:to>
      <xdr:col>78</xdr:col>
      <xdr:colOff>120650</xdr:colOff>
      <xdr:row>40</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154957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125730</xdr:rowOff>
    </xdr:from>
    <xdr:to>
      <xdr:col>74</xdr:col>
      <xdr:colOff>31750</xdr:colOff>
      <xdr:row>40</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40657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11430</xdr:rowOff>
    </xdr:from>
    <xdr:to>
      <xdr:col>65</xdr:col>
      <xdr:colOff>53975</xdr:colOff>
      <xdr:row>39</xdr:row>
      <xdr:rowOff>113030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97807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公債費に係る経常収支比率は、類似団体との比較で若干高い比率となっている。これは、過去に実施した大型建設事業に伴う地方債の償還額が依然として多額であることが要因である。</a:t>
          </a:r>
        </a:p>
        <a:p>
          <a:r>
            <a:rPr kumimoji="1" lang="ja-JP" altLang="en-US" sz="1200">
              <a:latin typeface="ＭＳ Ｐゴシック" panose="020B0600070205080204" pitchFamily="50" charset="-128"/>
              <a:ea typeface="ＭＳ Ｐゴシック" panose="020B0600070205080204" pitchFamily="50" charset="-128"/>
            </a:rPr>
            <a:t>　繰上償還の実施等により公債費は減少傾向にあるが、平成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年度に実施した消防庁舎建設事業や令和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年度に完成予定の庁舎建設事業に伴う地方債も多額となることから今後も公債費は高い水準で推移する。公債費については、財政運営計画等により地方債発行の抑制や繰上償還の実施を行い縮減に努める。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41275</xdr:rowOff>
    </xdr:from>
    <xdr:to>
      <xdr:col>24</xdr:col>
      <xdr:colOff>25400</xdr:colOff>
      <xdr:row>77</xdr:row>
      <xdr:rowOff>98425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429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98425</xdr:rowOff>
    </xdr:from>
    <xdr:to>
      <xdr:col>19</xdr:col>
      <xdr:colOff>187325</xdr:colOff>
      <xdr:row>77</xdr:row>
      <xdr:rowOff>132714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00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109855</xdr:rowOff>
    </xdr:from>
    <xdr:to>
      <xdr:col>15</xdr:col>
      <xdr:colOff>98425</xdr:colOff>
      <xdr:row>77</xdr:row>
      <xdr:rowOff>132714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115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109855</xdr:rowOff>
    </xdr:from>
    <xdr:to>
      <xdr:col>11</xdr:col>
      <xdr:colOff>9525</xdr:colOff>
      <xdr:row>78</xdr:row>
      <xdr:rowOff>1270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161925</xdr:rowOff>
    </xdr:from>
    <xdr:to>
      <xdr:col>24</xdr:col>
      <xdr:colOff>76200</xdr:colOff>
      <xdr:row>77</xdr:row>
      <xdr:rowOff>92075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134002</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47625</xdr:rowOff>
    </xdr:from>
    <xdr:to>
      <xdr:col>20</xdr:col>
      <xdr:colOff>38100</xdr:colOff>
      <xdr:row>77</xdr:row>
      <xdr:rowOff>149225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134002</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81914</xdr:rowOff>
    </xdr:from>
    <xdr:to>
      <xdr:col>15</xdr:col>
      <xdr:colOff>149225</xdr:colOff>
      <xdr:row>78</xdr:row>
      <xdr:rowOff>12064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168291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59055</xdr:rowOff>
    </xdr:from>
    <xdr:to>
      <xdr:col>11</xdr:col>
      <xdr:colOff>60325</xdr:colOff>
      <xdr:row>77</xdr:row>
      <xdr:rowOff>160655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145432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121920</xdr:rowOff>
    </xdr:from>
    <xdr:to>
      <xdr:col>6</xdr:col>
      <xdr:colOff>171450</xdr:colOff>
      <xdr:row>78</xdr:row>
      <xdr:rowOff>52070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36847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公債費以外の経費に係る経常収支比率は、類似団体との比較でかなり高い比率となっている。これは、人件費及び補助費等が他団体と比較して特に高い比率となっていることが要因である。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人件費については、退職者不補充など定員適正化計画に従い、計画的に職員数の削減を図るとともに、補助費等についても、事業内容の精査と負担金の適正化を図り、経常収支比率の改善に努める。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029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132714</xdr:rowOff>
    </xdr:from>
    <xdr:to>
      <xdr:col>78</xdr:col>
      <xdr:colOff>69850</xdr:colOff>
      <xdr:row>79</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058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109855</xdr:rowOff>
    </xdr:from>
    <xdr:to>
      <xdr:col>73</xdr:col>
      <xdr:colOff>180975</xdr:colOff>
      <xdr:row>78</xdr:row>
      <xdr:rowOff>132714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829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109855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772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81914</xdr:rowOff>
    </xdr:from>
    <xdr:to>
      <xdr:col>74</xdr:col>
      <xdr:colOff>31750</xdr:colOff>
      <xdr:row>79</xdr:row>
      <xdr:rowOff>12064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168291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59055</xdr:rowOff>
    </xdr:from>
    <xdr:to>
      <xdr:col>69</xdr:col>
      <xdr:colOff>142875</xdr:colOff>
      <xdr:row>78</xdr:row>
      <xdr:rowOff>160655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145432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64237</xdr:rowOff>
    </xdr:from>
    <xdr:to>
      <xdr:col>29</xdr:col>
      <xdr:colOff>127000</xdr:colOff>
      <xdr:row>15</xdr:row>
      <xdr:rowOff>85992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3612"/>
          <a:ext cx="6477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85992</xdr:rowOff>
    </xdr:from>
    <xdr:to>
      <xdr:col>26</xdr:col>
      <xdr:colOff>50800</xdr:colOff>
      <xdr:row>15</xdr:row>
      <xdr:rowOff>106820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5367"/>
          <a:ext cx="698500" cy="2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106820</xdr:rowOff>
    </xdr:from>
    <xdr:to>
      <xdr:col>22</xdr:col>
      <xdr:colOff>114300</xdr:colOff>
      <xdr:row>15</xdr:row>
      <xdr:rowOff>137643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6195"/>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137643</xdr:rowOff>
    </xdr:from>
    <xdr:to>
      <xdr:col>18</xdr:col>
      <xdr:colOff>177800</xdr:colOff>
      <xdr:row>15</xdr:row>
      <xdr:rowOff>143358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7018"/>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13437</xdr:rowOff>
    </xdr:from>
    <xdr:to>
      <xdr:col>29</xdr:col>
      <xdr:colOff>177800</xdr:colOff>
      <xdr:row>15</xdr:row>
      <xdr:rowOff>115037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29964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35192</xdr:rowOff>
    </xdr:from>
    <xdr:to>
      <xdr:col>26</xdr:col>
      <xdr:colOff>101600</xdr:colOff>
      <xdr:row>15</xdr:row>
      <xdr:rowOff>136792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146969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3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56020</xdr:rowOff>
    </xdr:from>
    <xdr:to>
      <xdr:col>22</xdr:col>
      <xdr:colOff>165100</xdr:colOff>
      <xdr:row>15</xdr:row>
      <xdr:rowOff>157620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167797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86843</xdr:rowOff>
    </xdr:from>
    <xdr:to>
      <xdr:col>19</xdr:col>
      <xdr:colOff>38100</xdr:colOff>
      <xdr:row>16</xdr:row>
      <xdr:rowOff>16993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27170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92558</xdr:rowOff>
    </xdr:from>
    <xdr:to>
      <xdr:col>15</xdr:col>
      <xdr:colOff>101600</xdr:colOff>
      <xdr:row>16</xdr:row>
      <xdr:rowOff>22708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32885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292812</xdr:rowOff>
    </xdr:from>
    <xdr:to>
      <xdr:col>29</xdr:col>
      <xdr:colOff>127000</xdr:colOff>
      <xdr:row>34</xdr:row>
      <xdr:rowOff>315900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60262"/>
          <a:ext cx="6477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315900</xdr:rowOff>
    </xdr:from>
    <xdr:to>
      <xdr:col>26</xdr:col>
      <xdr:colOff>50800</xdr:colOff>
      <xdr:row>34</xdr:row>
      <xdr:rowOff>339769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83350"/>
          <a:ext cx="698500" cy="2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334359</xdr:rowOff>
    </xdr:from>
    <xdr:to>
      <xdr:col>22</xdr:col>
      <xdr:colOff>114300</xdr:colOff>
      <xdr:row>34</xdr:row>
      <xdr:rowOff>339769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01809"/>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283325</xdr:rowOff>
    </xdr:from>
    <xdr:to>
      <xdr:col>18</xdr:col>
      <xdr:colOff>177800</xdr:colOff>
      <xdr:row>34</xdr:row>
      <xdr:rowOff>334359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50775"/>
          <a:ext cx="6985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242012</xdr:rowOff>
    </xdr:from>
    <xdr:to>
      <xdr:col>29</xdr:col>
      <xdr:colOff>177800</xdr:colOff>
      <xdr:row>35</xdr:row>
      <xdr:rowOff>712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0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87088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5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265100</xdr:rowOff>
    </xdr:from>
    <xdr:to>
      <xdr:col>26</xdr:col>
      <xdr:colOff>101600</xdr:colOff>
      <xdr:row>35</xdr:row>
      <xdr:rowOff>23800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288969</xdr:rowOff>
    </xdr:from>
    <xdr:to>
      <xdr:col>22</xdr:col>
      <xdr:colOff>165100</xdr:colOff>
      <xdr:row>35</xdr:row>
      <xdr:rowOff>47669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57847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283559</xdr:rowOff>
    </xdr:from>
    <xdr:to>
      <xdr:col>19</xdr:col>
      <xdr:colOff>38100</xdr:colOff>
      <xdr:row>35</xdr:row>
      <xdr:rowOff>42259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52436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1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232524</xdr:rowOff>
    </xdr:from>
    <xdr:to>
      <xdr:col>15</xdr:col>
      <xdr:colOff>101600</xdr:colOff>
      <xdr:row>34</xdr:row>
      <xdr:rowOff>334124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6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146362</xdr:rowOff>
    </xdr:from>
    <xdr:to>
      <xdr:col>24</xdr:col>
      <xdr:colOff>63500</xdr:colOff>
      <xdr:row>35</xdr:row>
      <xdr:rowOff>17431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5662"/>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1544</xdr:rowOff>
    </xdr:from>
    <xdr:to>
      <xdr:col>19</xdr:col>
      <xdr:colOff>177800</xdr:colOff>
      <xdr:row>35</xdr:row>
      <xdr:rowOff>17431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02294"/>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163409</xdr:rowOff>
    </xdr:from>
    <xdr:to>
      <xdr:col>15</xdr:col>
      <xdr:colOff>50800</xdr:colOff>
      <xdr:row>35</xdr:row>
      <xdr:rowOff>1544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92709"/>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163409</xdr:rowOff>
    </xdr:from>
    <xdr:to>
      <xdr:col>10</xdr:col>
      <xdr:colOff>114300</xdr:colOff>
      <xdr:row>34</xdr:row>
      <xdr:rowOff>169467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270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95562</xdr:rowOff>
    </xdr:from>
    <xdr:to>
      <xdr:col>24</xdr:col>
      <xdr:colOff>114300</xdr:colOff>
      <xdr:row>35</xdr:row>
      <xdr:rowOff>25712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118439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138081</xdr:rowOff>
    </xdr:from>
    <xdr:to>
      <xdr:col>20</xdr:col>
      <xdr:colOff>38100</xdr:colOff>
      <xdr:row>35</xdr:row>
      <xdr:rowOff>68231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84758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4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122194</xdr:rowOff>
    </xdr:from>
    <xdr:to>
      <xdr:col>15</xdr:col>
      <xdr:colOff>101600</xdr:colOff>
      <xdr:row>35</xdr:row>
      <xdr:rowOff>52344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68871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112609</xdr:rowOff>
    </xdr:from>
    <xdr:to>
      <xdr:col>10</xdr:col>
      <xdr:colOff>165100</xdr:colOff>
      <xdr:row>35</xdr:row>
      <xdr:rowOff>42759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59286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118667</xdr:rowOff>
    </xdr:from>
    <xdr:to>
      <xdr:col>6</xdr:col>
      <xdr:colOff>38100</xdr:colOff>
      <xdr:row>35</xdr:row>
      <xdr:rowOff>48817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65344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55434</xdr:rowOff>
    </xdr:from>
    <xdr:to>
      <xdr:col>24</xdr:col>
      <xdr:colOff>63500</xdr:colOff>
      <xdr:row>56</xdr:row>
      <xdr:rowOff>81581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56634"/>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81581</xdr:rowOff>
    </xdr:from>
    <xdr:to>
      <xdr:col>19</xdr:col>
      <xdr:colOff>177800</xdr:colOff>
      <xdr:row>56</xdr:row>
      <xdr:rowOff>130401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82781"/>
          <a:ext cx="889000" cy="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99850</xdr:rowOff>
    </xdr:from>
    <xdr:to>
      <xdr:col>15</xdr:col>
      <xdr:colOff>50800</xdr:colOff>
      <xdr:row>56</xdr:row>
      <xdr:rowOff>130401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01050"/>
          <a:ext cx="889000" cy="3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99850</xdr:rowOff>
    </xdr:from>
    <xdr:to>
      <xdr:col>10</xdr:col>
      <xdr:colOff>114300</xdr:colOff>
      <xdr:row>56</xdr:row>
      <xdr:rowOff>141337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1050"/>
          <a:ext cx="889000" cy="4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4634</xdr:rowOff>
    </xdr:from>
    <xdr:to>
      <xdr:col>24</xdr:col>
      <xdr:colOff>114300</xdr:colOff>
      <xdr:row>56</xdr:row>
      <xdr:rowOff>106234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154511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30781</xdr:rowOff>
    </xdr:from>
    <xdr:to>
      <xdr:col>20</xdr:col>
      <xdr:colOff>38100</xdr:colOff>
      <xdr:row>56</xdr:row>
      <xdr:rowOff>132381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123508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79601</xdr:rowOff>
    </xdr:from>
    <xdr:to>
      <xdr:col>15</xdr:col>
      <xdr:colOff>101600</xdr:colOff>
      <xdr:row>57</xdr:row>
      <xdr:rowOff>9751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49050</xdr:rowOff>
    </xdr:from>
    <xdr:to>
      <xdr:col>10</xdr:col>
      <xdr:colOff>165100</xdr:colOff>
      <xdr:row>56</xdr:row>
      <xdr:rowOff>150650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141777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4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90537</xdr:rowOff>
    </xdr:from>
    <xdr:to>
      <xdr:col>6</xdr:col>
      <xdr:colOff>38100</xdr:colOff>
      <xdr:row>57</xdr:row>
      <xdr:rowOff>20687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165303</xdr:rowOff>
    </xdr:from>
    <xdr:to>
      <xdr:col>24</xdr:col>
      <xdr:colOff>63500</xdr:colOff>
      <xdr:row>77</xdr:row>
      <xdr:rowOff>19075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24053"/>
          <a:ext cx="838200" cy="1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137985</xdr:rowOff>
    </xdr:from>
    <xdr:to>
      <xdr:col>19</xdr:col>
      <xdr:colOff>177800</xdr:colOff>
      <xdr:row>75</xdr:row>
      <xdr:rowOff>165303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996735"/>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153319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137985</xdr:rowOff>
    </xdr:from>
    <xdr:to>
      <xdr:col>15</xdr:col>
      <xdr:colOff>50800</xdr:colOff>
      <xdr:row>75</xdr:row>
      <xdr:rowOff>153454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99673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153454</xdr:rowOff>
    </xdr:from>
    <xdr:to>
      <xdr:col>10</xdr:col>
      <xdr:colOff>114300</xdr:colOff>
      <xdr:row>76</xdr:row>
      <xdr:rowOff>150901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12204"/>
          <a:ext cx="8890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139725</xdr:rowOff>
    </xdr:from>
    <xdr:to>
      <xdr:col>24</xdr:col>
      <xdr:colOff>114300</xdr:colOff>
      <xdr:row>77</xdr:row>
      <xdr:rowOff>69875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118152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114503</xdr:rowOff>
    </xdr:from>
    <xdr:to>
      <xdr:col>20</xdr:col>
      <xdr:colOff>38100</xdr:colOff>
      <xdr:row>76</xdr:row>
      <xdr:rowOff>44653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61180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87185</xdr:rowOff>
    </xdr:from>
    <xdr:to>
      <xdr:col>15</xdr:col>
      <xdr:colOff>101600</xdr:colOff>
      <xdr:row>76</xdr:row>
      <xdr:rowOff>17335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33862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102654</xdr:rowOff>
    </xdr:from>
    <xdr:to>
      <xdr:col>10</xdr:col>
      <xdr:colOff>165100</xdr:colOff>
      <xdr:row>76</xdr:row>
      <xdr:rowOff>32804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49331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100101</xdr:rowOff>
    </xdr:from>
    <xdr:to>
      <xdr:col>6</xdr:col>
      <xdr:colOff>38100</xdr:colOff>
      <xdr:row>77</xdr:row>
      <xdr:rowOff>30251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46779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152045</xdr:rowOff>
    </xdr:from>
    <xdr:to>
      <xdr:col>24</xdr:col>
      <xdr:colOff>63500</xdr:colOff>
      <xdr:row>94</xdr:row>
      <xdr:rowOff>156426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6834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152045</xdr:rowOff>
    </xdr:from>
    <xdr:to>
      <xdr:col>19</xdr:col>
      <xdr:colOff>177800</xdr:colOff>
      <xdr:row>94</xdr:row>
      <xdr:rowOff>167842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68345"/>
          <a:ext cx="8890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164745</xdr:rowOff>
    </xdr:from>
    <xdr:to>
      <xdr:col>15</xdr:col>
      <xdr:colOff>50800</xdr:colOff>
      <xdr:row>94</xdr:row>
      <xdr:rowOff>167842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81045"/>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164745</xdr:rowOff>
    </xdr:from>
    <xdr:to>
      <xdr:col>10</xdr:col>
      <xdr:colOff>114300</xdr:colOff>
      <xdr:row>95</xdr:row>
      <xdr:rowOff>78739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8104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105626</xdr:rowOff>
    </xdr:from>
    <xdr:to>
      <xdr:col>24</xdr:col>
      <xdr:colOff>114300</xdr:colOff>
      <xdr:row>95</xdr:row>
      <xdr:rowOff>35776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128503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101245</xdr:rowOff>
    </xdr:from>
    <xdr:to>
      <xdr:col>20</xdr:col>
      <xdr:colOff>38100</xdr:colOff>
      <xdr:row>95</xdr:row>
      <xdr:rowOff>31395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47922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117042</xdr:rowOff>
    </xdr:from>
    <xdr:to>
      <xdr:col>15</xdr:col>
      <xdr:colOff>101600</xdr:colOff>
      <xdr:row>95</xdr:row>
      <xdr:rowOff>47192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63719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113945</xdr:rowOff>
    </xdr:from>
    <xdr:to>
      <xdr:col>10</xdr:col>
      <xdr:colOff>165100</xdr:colOff>
      <xdr:row>95</xdr:row>
      <xdr:rowOff>44095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60622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27939</xdr:rowOff>
    </xdr:from>
    <xdr:to>
      <xdr:col>6</xdr:col>
      <xdr:colOff>38100</xdr:colOff>
      <xdr:row>95</xdr:row>
      <xdr:rowOff>129539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146066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246</xdr:rowOff>
    </xdr:from>
    <xdr:to>
      <xdr:col>55</xdr:col>
      <xdr:colOff>0</xdr:colOff>
      <xdr:row>35</xdr:row>
      <xdr:rowOff>21331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00996"/>
          <a:ext cx="8382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21331</xdr:rowOff>
    </xdr:from>
    <xdr:to>
      <xdr:col>50</xdr:col>
      <xdr:colOff>114300</xdr:colOff>
      <xdr:row>35</xdr:row>
      <xdr:rowOff>121168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22081"/>
          <a:ext cx="889000" cy="9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137058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13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121168</xdr:rowOff>
    </xdr:from>
    <xdr:to>
      <xdr:col>45</xdr:col>
      <xdr:colOff>177800</xdr:colOff>
      <xdr:row>36</xdr:row>
      <xdr:rowOff>30894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21918"/>
          <a:ext cx="889000" cy="8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30894</xdr:rowOff>
    </xdr:from>
    <xdr:to>
      <xdr:col>41</xdr:col>
      <xdr:colOff>50800</xdr:colOff>
      <xdr:row>36</xdr:row>
      <xdr:rowOff>72720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03094"/>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95194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120896</xdr:rowOff>
    </xdr:from>
    <xdr:to>
      <xdr:col>55</xdr:col>
      <xdr:colOff>50800</xdr:colOff>
      <xdr:row>35</xdr:row>
      <xdr:rowOff>51046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143773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141981</xdr:rowOff>
    </xdr:from>
    <xdr:to>
      <xdr:col>50</xdr:col>
      <xdr:colOff>165100</xdr:colOff>
      <xdr:row>35</xdr:row>
      <xdr:rowOff>72131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88658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4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70368</xdr:rowOff>
    </xdr:from>
    <xdr:to>
      <xdr:col>46</xdr:col>
      <xdr:colOff>38100</xdr:colOff>
      <xdr:row>36</xdr:row>
      <xdr:rowOff>518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163095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1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151544</xdr:rowOff>
    </xdr:from>
    <xdr:to>
      <xdr:col>41</xdr:col>
      <xdr:colOff>101600</xdr:colOff>
      <xdr:row>36</xdr:row>
      <xdr:rowOff>81694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98221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9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21920</xdr:rowOff>
    </xdr:from>
    <xdr:to>
      <xdr:col>36</xdr:col>
      <xdr:colOff>165100</xdr:colOff>
      <xdr:row>36</xdr:row>
      <xdr:rowOff>123520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140047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9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76257</xdr:rowOff>
    </xdr:from>
    <xdr:to>
      <xdr:col>55</xdr:col>
      <xdr:colOff>0</xdr:colOff>
      <xdr:row>59</xdr:row>
      <xdr:rowOff>25174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20357"/>
          <a:ext cx="838200" cy="1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154663</xdr:rowOff>
    </xdr:from>
    <xdr:to>
      <xdr:col>50</xdr:col>
      <xdr:colOff>114300</xdr:colOff>
      <xdr:row>59</xdr:row>
      <xdr:rowOff>25174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98763"/>
          <a:ext cx="889000" cy="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132593</xdr:rowOff>
    </xdr:from>
    <xdr:to>
      <xdr:col>45</xdr:col>
      <xdr:colOff>177800</xdr:colOff>
      <xdr:row>58</xdr:row>
      <xdr:rowOff>154663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05243"/>
          <a:ext cx="889000" cy="1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132593</xdr:rowOff>
    </xdr:from>
    <xdr:to>
      <xdr:col>41</xdr:col>
      <xdr:colOff>50800</xdr:colOff>
      <xdr:row>59</xdr:row>
      <xdr:rowOff>27389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05243"/>
          <a:ext cx="889000" cy="2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25457</xdr:rowOff>
    </xdr:from>
    <xdr:to>
      <xdr:col>55</xdr:col>
      <xdr:colOff>50800</xdr:colOff>
      <xdr:row>58</xdr:row>
      <xdr:rowOff>127057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111834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145824</xdr:rowOff>
    </xdr:from>
    <xdr:to>
      <xdr:col>50</xdr:col>
      <xdr:colOff>165100</xdr:colOff>
      <xdr:row>59</xdr:row>
      <xdr:rowOff>75974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67101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103863</xdr:rowOff>
    </xdr:from>
    <xdr:to>
      <xdr:col>46</xdr:col>
      <xdr:colOff>38100</xdr:colOff>
      <xdr:row>59</xdr:row>
      <xdr:rowOff>34013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25140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81793</xdr:rowOff>
    </xdr:from>
    <xdr:to>
      <xdr:col>41</xdr:col>
      <xdr:colOff>101600</xdr:colOff>
      <xdr:row>58</xdr:row>
      <xdr:rowOff>11943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3070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148039</xdr:rowOff>
    </xdr:from>
    <xdr:to>
      <xdr:col>36</xdr:col>
      <xdr:colOff>165100</xdr:colOff>
      <xdr:row>59</xdr:row>
      <xdr:rowOff>78189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69316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111465</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84565"/>
          <a:ext cx="838200" cy="1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41653</xdr:rowOff>
    </xdr:from>
    <xdr:to>
      <xdr:col>50</xdr:col>
      <xdr:colOff>114300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86203"/>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40309</xdr:rowOff>
    </xdr:from>
    <xdr:to>
      <xdr:col>45</xdr:col>
      <xdr:colOff>177800</xdr:colOff>
      <xdr:row>79</xdr:row>
      <xdr:rowOff>41653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84859"/>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23868</xdr:rowOff>
    </xdr:from>
    <xdr:to>
      <xdr:col>41</xdr:col>
      <xdr:colOff>50800</xdr:colOff>
      <xdr:row>79</xdr:row>
      <xdr:rowOff>40309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68418"/>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60665</xdr:rowOff>
    </xdr:from>
    <xdr:to>
      <xdr:col>55</xdr:col>
      <xdr:colOff>50800</xdr:colOff>
      <xdr:row>78</xdr:row>
      <xdr:rowOff>162265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20042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162303</xdr:rowOff>
    </xdr:from>
    <xdr:to>
      <xdr:col>46</xdr:col>
      <xdr:colOff>38100</xdr:colOff>
      <xdr:row>79</xdr:row>
      <xdr:rowOff>92453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83580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2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160959</xdr:rowOff>
    </xdr:from>
    <xdr:to>
      <xdr:col>41</xdr:col>
      <xdr:colOff>101600</xdr:colOff>
      <xdr:row>79</xdr:row>
      <xdr:rowOff>91109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82236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144518</xdr:rowOff>
    </xdr:from>
    <xdr:to>
      <xdr:col>36</xdr:col>
      <xdr:colOff>165100</xdr:colOff>
      <xdr:row>79</xdr:row>
      <xdr:rowOff>74668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65795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20430</xdr:rowOff>
    </xdr:from>
    <xdr:to>
      <xdr:col>55</xdr:col>
      <xdr:colOff>0</xdr:colOff>
      <xdr:row>98</xdr:row>
      <xdr:rowOff>55012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2530"/>
          <a:ext cx="8382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171078</xdr:rowOff>
    </xdr:from>
    <xdr:to>
      <xdr:col>50</xdr:col>
      <xdr:colOff>114300</xdr:colOff>
      <xdr:row>98</xdr:row>
      <xdr:rowOff>55012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01728"/>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81100</xdr:rowOff>
    </xdr:from>
    <xdr:to>
      <xdr:col>45</xdr:col>
      <xdr:colOff>177800</xdr:colOff>
      <xdr:row>97</xdr:row>
      <xdr:rowOff>171078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40300"/>
          <a:ext cx="889000" cy="2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81100</xdr:rowOff>
    </xdr:from>
    <xdr:to>
      <xdr:col>41</xdr:col>
      <xdr:colOff>50800</xdr:colOff>
      <xdr:row>98</xdr:row>
      <xdr:rowOff>82313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40300"/>
          <a:ext cx="889000" cy="3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141080</xdr:rowOff>
    </xdr:from>
    <xdr:to>
      <xdr:col>55</xdr:col>
      <xdr:colOff>50800</xdr:colOff>
      <xdr:row>98</xdr:row>
      <xdr:rowOff>71230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56007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4212</xdr:rowOff>
    </xdr:from>
    <xdr:to>
      <xdr:col>50</xdr:col>
      <xdr:colOff>165100</xdr:colOff>
      <xdr:row>98</xdr:row>
      <xdr:rowOff>105812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96939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120278</xdr:rowOff>
    </xdr:from>
    <xdr:to>
      <xdr:col>46</xdr:col>
      <xdr:colOff>38100</xdr:colOff>
      <xdr:row>98</xdr:row>
      <xdr:rowOff>50428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41555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30300</xdr:rowOff>
    </xdr:from>
    <xdr:to>
      <xdr:col>41</xdr:col>
      <xdr:colOff>101600</xdr:colOff>
      <xdr:row>96</xdr:row>
      <xdr:rowOff>131900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148427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31513</xdr:rowOff>
    </xdr:from>
    <xdr:to>
      <xdr:col>36</xdr:col>
      <xdr:colOff>165100</xdr:colOff>
      <xdr:row>98</xdr:row>
      <xdr:rowOff>133113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124240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44004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055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44004</xdr:rowOff>
    </xdr:from>
    <xdr:to>
      <xdr:col>81</xdr:col>
      <xdr:colOff>50800</xdr:colOff>
      <xdr:row>39</xdr:row>
      <xdr:rowOff>44292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30554"/>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42314</xdr:rowOff>
    </xdr:from>
    <xdr:to>
      <xdr:col>76</xdr:col>
      <xdr:colOff>114300</xdr:colOff>
      <xdr:row>39</xdr:row>
      <xdr:rowOff>44292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8864"/>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34270</xdr:rowOff>
    </xdr:from>
    <xdr:to>
      <xdr:col>71</xdr:col>
      <xdr:colOff>177800</xdr:colOff>
      <xdr:row>39</xdr:row>
      <xdr:rowOff>42314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082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164654</xdr:rowOff>
    </xdr:from>
    <xdr:to>
      <xdr:col>81</xdr:col>
      <xdr:colOff>101600</xdr:colOff>
      <xdr:row>39</xdr:row>
      <xdr:rowOff>94804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85931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164942</xdr:rowOff>
    </xdr:from>
    <xdr:to>
      <xdr:col>76</xdr:col>
      <xdr:colOff>165100</xdr:colOff>
      <xdr:row>39</xdr:row>
      <xdr:rowOff>95092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86219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2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162964</xdr:rowOff>
    </xdr:from>
    <xdr:to>
      <xdr:col>72</xdr:col>
      <xdr:colOff>38100</xdr:colOff>
      <xdr:row>39</xdr:row>
      <xdr:rowOff>93114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84241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7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154920</xdr:rowOff>
    </xdr:from>
    <xdr:to>
      <xdr:col>67</xdr:col>
      <xdr:colOff>101600</xdr:colOff>
      <xdr:row>39</xdr:row>
      <xdr:rowOff>85070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76197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4590</xdr:rowOff>
    </xdr:from>
    <xdr:to>
      <xdr:col>85</xdr:col>
      <xdr:colOff>127000</xdr:colOff>
      <xdr:row>75</xdr:row>
      <xdr:rowOff>61244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63340"/>
          <a:ext cx="8382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44679</xdr:rowOff>
    </xdr:from>
    <xdr:to>
      <xdr:col>81</xdr:col>
      <xdr:colOff>50800</xdr:colOff>
      <xdr:row>75</xdr:row>
      <xdr:rowOff>61244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03429"/>
          <a:ext cx="8890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44679</xdr:rowOff>
    </xdr:from>
    <xdr:to>
      <xdr:col>76</xdr:col>
      <xdr:colOff>114300</xdr:colOff>
      <xdr:row>75</xdr:row>
      <xdr:rowOff>55628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03429"/>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81986</xdr:rowOff>
    </xdr:from>
    <xdr:to>
      <xdr:col>71</xdr:col>
      <xdr:colOff>177800</xdr:colOff>
      <xdr:row>75</xdr:row>
      <xdr:rowOff>55628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769286"/>
          <a:ext cx="889000" cy="1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125240</xdr:rowOff>
    </xdr:from>
    <xdr:to>
      <xdr:col>85</xdr:col>
      <xdr:colOff>177800</xdr:colOff>
      <xdr:row>75</xdr:row>
      <xdr:rowOff>55390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148117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10444</xdr:rowOff>
    </xdr:from>
    <xdr:to>
      <xdr:col>81</xdr:col>
      <xdr:colOff>101600</xdr:colOff>
      <xdr:row>75</xdr:row>
      <xdr:rowOff>112044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128571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165329</xdr:rowOff>
    </xdr:from>
    <xdr:to>
      <xdr:col>76</xdr:col>
      <xdr:colOff>165100</xdr:colOff>
      <xdr:row>75</xdr:row>
      <xdr:rowOff>95479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112006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4828</xdr:rowOff>
    </xdr:from>
    <xdr:to>
      <xdr:col>72</xdr:col>
      <xdr:colOff>38100</xdr:colOff>
      <xdr:row>75</xdr:row>
      <xdr:rowOff>106428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122955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31186</xdr:rowOff>
    </xdr:from>
    <xdr:to>
      <xdr:col>67</xdr:col>
      <xdr:colOff>101600</xdr:colOff>
      <xdr:row>74</xdr:row>
      <xdr:rowOff>132786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149313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4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32153</xdr:rowOff>
    </xdr:from>
    <xdr:to>
      <xdr:col>85</xdr:col>
      <xdr:colOff>127000</xdr:colOff>
      <xdr:row>98</xdr:row>
      <xdr:rowOff>47921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34253"/>
          <a:ext cx="8382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7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32153</xdr:rowOff>
    </xdr:from>
    <xdr:to>
      <xdr:col>81</xdr:col>
      <xdr:colOff>50800</xdr:colOff>
      <xdr:row>98</xdr:row>
      <xdr:rowOff>83320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34253"/>
          <a:ext cx="8890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78305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83320</xdr:rowOff>
    </xdr:from>
    <xdr:to>
      <xdr:col>76</xdr:col>
      <xdr:colOff>114300</xdr:colOff>
      <xdr:row>98</xdr:row>
      <xdr:rowOff>112102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5420"/>
          <a:ext cx="889000" cy="2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82282</xdr:rowOff>
    </xdr:from>
    <xdr:to>
      <xdr:col>71</xdr:col>
      <xdr:colOff>177800</xdr:colOff>
      <xdr:row>98</xdr:row>
      <xdr:rowOff>112102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84382"/>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168571</xdr:rowOff>
    </xdr:from>
    <xdr:to>
      <xdr:col>85</xdr:col>
      <xdr:colOff>177800</xdr:colOff>
      <xdr:row>98</xdr:row>
      <xdr:rowOff>98721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127948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152803</xdr:rowOff>
    </xdr:from>
    <xdr:to>
      <xdr:col>81</xdr:col>
      <xdr:colOff>101600</xdr:colOff>
      <xdr:row>98</xdr:row>
      <xdr:rowOff>82953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99480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32520</xdr:rowOff>
    </xdr:from>
    <xdr:to>
      <xdr:col>76</xdr:col>
      <xdr:colOff>165100</xdr:colOff>
      <xdr:row>98</xdr:row>
      <xdr:rowOff>134120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125247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61302</xdr:rowOff>
    </xdr:from>
    <xdr:to>
      <xdr:col>72</xdr:col>
      <xdr:colOff>38100</xdr:colOff>
      <xdr:row>98</xdr:row>
      <xdr:rowOff>162902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154029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31482</xdr:rowOff>
    </xdr:from>
    <xdr:to>
      <xdr:col>67</xdr:col>
      <xdr:colOff>101600</xdr:colOff>
      <xdr:row>98</xdr:row>
      <xdr:rowOff>133082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124209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2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71029</xdr:rowOff>
    </xdr:from>
    <xdr:to>
      <xdr:col>116</xdr:col>
      <xdr:colOff>63500</xdr:colOff>
      <xdr:row>38</xdr:row>
      <xdr:rowOff>23297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414679"/>
          <a:ext cx="838200" cy="1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163840</xdr:rowOff>
    </xdr:from>
    <xdr:to>
      <xdr:col>111</xdr:col>
      <xdr:colOff>177800</xdr:colOff>
      <xdr:row>37</xdr:row>
      <xdr:rowOff>71029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336040"/>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163840</xdr:rowOff>
    </xdr:from>
    <xdr:to>
      <xdr:col>107</xdr:col>
      <xdr:colOff>50800</xdr:colOff>
      <xdr:row>38</xdr:row>
      <xdr:rowOff>59507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336040"/>
          <a:ext cx="889000" cy="23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59507</xdr:rowOff>
    </xdr:from>
    <xdr:to>
      <xdr:col>102</xdr:col>
      <xdr:colOff>114300</xdr:colOff>
      <xdr:row>38</xdr:row>
      <xdr:rowOff>83282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74607"/>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143947</xdr:rowOff>
    </xdr:from>
    <xdr:to>
      <xdr:col>116</xdr:col>
      <xdr:colOff>114300</xdr:colOff>
      <xdr:row>38</xdr:row>
      <xdr:rowOff>74097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79489</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20229</xdr:rowOff>
    </xdr:from>
    <xdr:to>
      <xdr:col>112</xdr:col>
      <xdr:colOff>38100</xdr:colOff>
      <xdr:row>37</xdr:row>
      <xdr:rowOff>121829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112956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45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113040</xdr:rowOff>
    </xdr:from>
    <xdr:to>
      <xdr:col>107</xdr:col>
      <xdr:colOff>101600</xdr:colOff>
      <xdr:row>37</xdr:row>
      <xdr:rowOff>43190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59717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06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8707</xdr:rowOff>
    </xdr:from>
    <xdr:to>
      <xdr:col>102</xdr:col>
      <xdr:colOff>165100</xdr:colOff>
      <xdr:row>38</xdr:row>
      <xdr:rowOff>110307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101434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1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32482</xdr:rowOff>
    </xdr:from>
    <xdr:to>
      <xdr:col>98</xdr:col>
      <xdr:colOff>38100</xdr:colOff>
      <xdr:row>38</xdr:row>
      <xdr:rowOff>134082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125209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4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131356</xdr:rowOff>
    </xdr:from>
    <xdr:to>
      <xdr:col>116</xdr:col>
      <xdr:colOff>63500</xdr:colOff>
      <xdr:row>58</xdr:row>
      <xdr:rowOff>135288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75456"/>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134168</xdr:rowOff>
    </xdr:from>
    <xdr:to>
      <xdr:col>111</xdr:col>
      <xdr:colOff>177800</xdr:colOff>
      <xdr:row>58</xdr:row>
      <xdr:rowOff>135288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78268"/>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134168</xdr:rowOff>
    </xdr:from>
    <xdr:to>
      <xdr:col>107</xdr:col>
      <xdr:colOff>50800</xdr:colOff>
      <xdr:row>58</xdr:row>
      <xdr:rowOff>135677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7826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135677</xdr:rowOff>
    </xdr:from>
    <xdr:to>
      <xdr:col>102</xdr:col>
      <xdr:colOff>114300</xdr:colOff>
      <xdr:row>58</xdr:row>
      <xdr:rowOff>139174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7977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80556</xdr:rowOff>
    </xdr:from>
    <xdr:to>
      <xdr:col>116</xdr:col>
      <xdr:colOff>114300</xdr:colOff>
      <xdr:row>59</xdr:row>
      <xdr:rowOff>10706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166933</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84488</xdr:rowOff>
    </xdr:from>
    <xdr:to>
      <xdr:col>112</xdr:col>
      <xdr:colOff>38100</xdr:colOff>
      <xdr:row>59</xdr:row>
      <xdr:rowOff>14638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5765</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83368</xdr:rowOff>
    </xdr:from>
    <xdr:to>
      <xdr:col>107</xdr:col>
      <xdr:colOff>101600</xdr:colOff>
      <xdr:row>59</xdr:row>
      <xdr:rowOff>13518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4645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84877</xdr:rowOff>
    </xdr:from>
    <xdr:to>
      <xdr:col>102</xdr:col>
      <xdr:colOff>165100</xdr:colOff>
      <xdr:row>59</xdr:row>
      <xdr:rowOff>15027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6154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88374</xdr:rowOff>
    </xdr:from>
    <xdr:to>
      <xdr:col>98</xdr:col>
      <xdr:colOff>38100</xdr:colOff>
      <xdr:row>59</xdr:row>
      <xdr:rowOff>18524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9651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126822</xdr:rowOff>
    </xdr:from>
    <xdr:to>
      <xdr:col>116</xdr:col>
      <xdr:colOff>63500</xdr:colOff>
      <xdr:row>74</xdr:row>
      <xdr:rowOff>14351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642672"/>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14351</xdr:rowOff>
    </xdr:from>
    <xdr:to>
      <xdr:col>111</xdr:col>
      <xdr:colOff>177800</xdr:colOff>
      <xdr:row>74</xdr:row>
      <xdr:rowOff>64536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01651"/>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6366</xdr:rowOff>
    </xdr:from>
    <xdr:to>
      <xdr:col>107</xdr:col>
      <xdr:colOff>50800</xdr:colOff>
      <xdr:row>74</xdr:row>
      <xdr:rowOff>64536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693666"/>
          <a:ext cx="889000" cy="5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4247</xdr:rowOff>
    </xdr:from>
    <xdr:to>
      <xdr:col>102</xdr:col>
      <xdr:colOff>114300</xdr:colOff>
      <xdr:row>74</xdr:row>
      <xdr:rowOff>6366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91547"/>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76022</xdr:rowOff>
    </xdr:from>
    <xdr:to>
      <xdr:col>116</xdr:col>
      <xdr:colOff>114300</xdr:colOff>
      <xdr:row>74</xdr:row>
      <xdr:rowOff>6172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5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98899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135001</xdr:rowOff>
    </xdr:from>
    <xdr:to>
      <xdr:col>112</xdr:col>
      <xdr:colOff>38100</xdr:colOff>
      <xdr:row>74</xdr:row>
      <xdr:rowOff>65151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81678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13736</xdr:rowOff>
    </xdr:from>
    <xdr:to>
      <xdr:col>107</xdr:col>
      <xdr:colOff>101600</xdr:colOff>
      <xdr:row>74</xdr:row>
      <xdr:rowOff>115336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131863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4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127016</xdr:rowOff>
    </xdr:from>
    <xdr:to>
      <xdr:col>102</xdr:col>
      <xdr:colOff>165100</xdr:colOff>
      <xdr:row>74</xdr:row>
      <xdr:rowOff>57166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73693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124897</xdr:rowOff>
    </xdr:from>
    <xdr:to>
      <xdr:col>98</xdr:col>
      <xdr:colOff>38100</xdr:colOff>
      <xdr:row>74</xdr:row>
      <xdr:rowOff>55047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71574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4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730,711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109,592</a:t>
          </a:r>
          <a:r>
            <a:rPr kumimoji="1" lang="ja-JP" altLang="en-US" sz="1300">
              <a:latin typeface="ＭＳ Ｐゴシック" panose="020B0600070205080204" pitchFamily="50" charset="-128"/>
              <a:ea typeface="ＭＳ Ｐゴシック" panose="020B0600070205080204" pitchFamily="50" charset="-128"/>
            </a:rPr>
            <a:t>円となっている。近年の傾向として、平成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107,000</a:t>
          </a:r>
          <a:r>
            <a:rPr kumimoji="1" lang="ja-JP" altLang="en-US" sz="1300">
              <a:latin typeface="ＭＳ Ｐゴシック" panose="020B0600070205080204" pitchFamily="50" charset="-128"/>
              <a:ea typeface="ＭＳ Ｐゴシック" panose="020B0600070205080204" pitchFamily="50" charset="-128"/>
            </a:rPr>
            <a:t>円前後で推移してきており、高止まりしている。類似団体と比較して高い水準にあり、これらの要因として、過去の採用数が類似団体平均と比較して多いことが挙げられる。</a:t>
          </a:r>
        </a:p>
        <a:p>
          <a:r>
            <a:rPr kumimoji="1" lang="ja-JP" altLang="en-US" sz="1300">
              <a:latin typeface="ＭＳ Ｐゴシック" panose="020B0600070205080204" pitchFamily="50" charset="-128"/>
              <a:ea typeface="ＭＳ Ｐゴシック" panose="020B0600070205080204" pitchFamily="50" charset="-128"/>
            </a:rPr>
            <a:t>　普通建設事業は平成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年度に消防庁舎を建設して以降減少傾向ではあったが、令和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が建設されるため、上昇傾向となっている。また、今後施設の老朽化が進み事業費が増加していくと見込まれるため、公共施設等総合管理計画に基づき、事業の取捨選択を徹底し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87,095</a:t>
          </a:r>
          <a:r>
            <a:rPr kumimoji="1" lang="ja-JP" altLang="en-US" sz="1300">
              <a:latin typeface="ＭＳ Ｐゴシック" panose="020B0600070205080204" pitchFamily="50" charset="-128"/>
              <a:ea typeface="ＭＳ Ｐゴシック" panose="020B0600070205080204" pitchFamily="50" charset="-128"/>
            </a:rPr>
            <a:t>円となっているが、各特別会計への繰出金が多額であるため他団体と比べ高い水準にある。国民健康保険事業は減少傾向にあるが、介護保険事業及び下水道事業は増加傾向にある。今後も経費負担のあり方の見直しを進めるなど普通会計への影響が過大とならない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34217</xdr:rowOff>
    </xdr:from>
    <xdr:to>
      <xdr:col>24</xdr:col>
      <xdr:colOff>62865</xdr:colOff>
      <xdr:row>37</xdr:row>
      <xdr:rowOff>165173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77717"/>
          <a:ext cx="1270" cy="1331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169000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165173</xdr:rowOff>
    </xdr:from>
    <xdr:to>
      <xdr:col>24</xdr:col>
      <xdr:colOff>152400</xdr:colOff>
      <xdr:row>37</xdr:row>
      <xdr:rowOff>165173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0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152344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34217</xdr:rowOff>
    </xdr:from>
    <xdr:to>
      <xdr:col>24</xdr:col>
      <xdr:colOff>152400</xdr:colOff>
      <xdr:row>30</xdr:row>
      <xdr:rowOff>34217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7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37</xdr:row>
      <xdr:rowOff>5152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2914"/>
          <a:ext cx="8382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158803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90714</xdr:rowOff>
    </xdr:from>
    <xdr:to>
      <xdr:col>19</xdr:col>
      <xdr:colOff>177800</xdr:colOff>
      <xdr:row>38</xdr:row>
      <xdr:rowOff>65568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2914"/>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151928</xdr:rowOff>
    </xdr:from>
    <xdr:to>
      <xdr:col>20</xdr:col>
      <xdr:colOff>38100</xdr:colOff>
      <xdr:row>35</xdr:row>
      <xdr:rowOff>82078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98605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65568</xdr:rowOff>
    </xdr:from>
    <xdr:to>
      <xdr:col>15</xdr:col>
      <xdr:colOff>50800</xdr:colOff>
      <xdr:row>38</xdr:row>
      <xdr:rowOff>144925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8066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8237</xdr:rowOff>
    </xdr:from>
    <xdr:to>
      <xdr:col>15</xdr:col>
      <xdr:colOff>101600</xdr:colOff>
      <xdr:row>35</xdr:row>
      <xdr:rowOff>109837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126364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118146</xdr:rowOff>
    </xdr:from>
    <xdr:to>
      <xdr:col>10</xdr:col>
      <xdr:colOff>114300</xdr:colOff>
      <xdr:row>38</xdr:row>
      <xdr:rowOff>144925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90346"/>
          <a:ext cx="889000" cy="3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49385</xdr:rowOff>
    </xdr:from>
    <xdr:to>
      <xdr:col>10</xdr:col>
      <xdr:colOff>165100</xdr:colOff>
      <xdr:row>35</xdr:row>
      <xdr:rowOff>150985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167512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125802</xdr:rowOff>
    </xdr:from>
    <xdr:to>
      <xdr:col>24</xdr:col>
      <xdr:colOff>114300</xdr:colOff>
      <xdr:row>37</xdr:row>
      <xdr:rowOff>55952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104229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7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39914</xdr:rowOff>
    </xdr:from>
    <xdr:to>
      <xdr:col>20</xdr:col>
      <xdr:colOff>38100</xdr:colOff>
      <xdr:row>36</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132641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14768</xdr:rowOff>
    </xdr:from>
    <xdr:to>
      <xdr:col>15</xdr:col>
      <xdr:colOff>101600</xdr:colOff>
      <xdr:row>38</xdr:row>
      <xdr:rowOff>116368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107495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94125</xdr:rowOff>
    </xdr:from>
    <xdr:to>
      <xdr:col>10</xdr:col>
      <xdr:colOff>165100</xdr:colOff>
      <xdr:row>39</xdr:row>
      <xdr:rowOff>24275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15402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67346</xdr:rowOff>
    </xdr:from>
    <xdr:to>
      <xdr:col>6</xdr:col>
      <xdr:colOff>38100</xdr:colOff>
      <xdr:row>36</xdr:row>
      <xdr:rowOff>168946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160073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30957</xdr:rowOff>
    </xdr:from>
    <xdr:to>
      <xdr:col>24</xdr:col>
      <xdr:colOff>63500</xdr:colOff>
      <xdr:row>57</xdr:row>
      <xdr:rowOff>70080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3607"/>
          <a:ext cx="8382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55904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70080</xdr:rowOff>
    </xdr:from>
    <xdr:to>
      <xdr:col>19</xdr:col>
      <xdr:colOff>177800</xdr:colOff>
      <xdr:row>57</xdr:row>
      <xdr:rowOff>139576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2730"/>
          <a:ext cx="889000" cy="6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146240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139576</xdr:rowOff>
    </xdr:from>
    <xdr:to>
      <xdr:col>15</xdr:col>
      <xdr:colOff>50800</xdr:colOff>
      <xdr:row>58</xdr:row>
      <xdr:rowOff>14841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2226"/>
          <a:ext cx="889000" cy="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11863</xdr:rowOff>
    </xdr:from>
    <xdr:to>
      <xdr:col>10</xdr:col>
      <xdr:colOff>114300</xdr:colOff>
      <xdr:row>58</xdr:row>
      <xdr:rowOff>14841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5963"/>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54236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151607</xdr:rowOff>
    </xdr:from>
    <xdr:to>
      <xdr:col>24</xdr:col>
      <xdr:colOff>114300</xdr:colOff>
      <xdr:row>57</xdr:row>
      <xdr:rowOff>81757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19280</xdr:rowOff>
    </xdr:from>
    <xdr:to>
      <xdr:col>20</xdr:col>
      <xdr:colOff>38100</xdr:colOff>
      <xdr:row>57</xdr:row>
      <xdr:rowOff>120880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137407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88776</xdr:rowOff>
    </xdr:from>
    <xdr:to>
      <xdr:col>15</xdr:col>
      <xdr:colOff>101600</xdr:colOff>
      <xdr:row>58</xdr:row>
      <xdr:rowOff>18926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5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135491</xdr:rowOff>
    </xdr:from>
    <xdr:to>
      <xdr:col>10</xdr:col>
      <xdr:colOff>165100</xdr:colOff>
      <xdr:row>58</xdr:row>
      <xdr:rowOff>65641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56768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132513</xdr:rowOff>
    </xdr:from>
    <xdr:to>
      <xdr:col>6</xdr:col>
      <xdr:colOff>38100</xdr:colOff>
      <xdr:row>58</xdr:row>
      <xdr:rowOff>62663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79190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155786</xdr:rowOff>
    </xdr:from>
    <xdr:to>
      <xdr:col>24</xdr:col>
      <xdr:colOff>63500</xdr:colOff>
      <xdr:row>76</xdr:row>
      <xdr:rowOff>42949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14536"/>
          <a:ext cx="8382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42949</xdr:rowOff>
    </xdr:from>
    <xdr:to>
      <xdr:col>19</xdr:col>
      <xdr:colOff>177800</xdr:colOff>
      <xdr:row>76</xdr:row>
      <xdr:rowOff>51850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3149"/>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51850</xdr:rowOff>
    </xdr:from>
    <xdr:to>
      <xdr:col>15</xdr:col>
      <xdr:colOff>50800</xdr:colOff>
      <xdr:row>76</xdr:row>
      <xdr:rowOff>55240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2050"/>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55240</xdr:rowOff>
    </xdr:from>
    <xdr:to>
      <xdr:col>10</xdr:col>
      <xdr:colOff>114300</xdr:colOff>
      <xdr:row>76</xdr:row>
      <xdr:rowOff>109303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85440"/>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104986</xdr:rowOff>
    </xdr:from>
    <xdr:to>
      <xdr:col>24</xdr:col>
      <xdr:colOff>114300</xdr:colOff>
      <xdr:row>76</xdr:row>
      <xdr:rowOff>35136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127863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1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163599</xdr:rowOff>
    </xdr:from>
    <xdr:to>
      <xdr:col>20</xdr:col>
      <xdr:colOff>38100</xdr:colOff>
      <xdr:row>76</xdr:row>
      <xdr:rowOff>93749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9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1050</xdr:rowOff>
    </xdr:from>
    <xdr:to>
      <xdr:col>15</xdr:col>
      <xdr:colOff>101600</xdr:colOff>
      <xdr:row>76</xdr:row>
      <xdr:rowOff>102650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93777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4440</xdr:rowOff>
    </xdr:from>
    <xdr:to>
      <xdr:col>10</xdr:col>
      <xdr:colOff>165100</xdr:colOff>
      <xdr:row>76</xdr:row>
      <xdr:rowOff>106040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97167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2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58503</xdr:rowOff>
    </xdr:from>
    <xdr:to>
      <xdr:col>6</xdr:col>
      <xdr:colOff>38100</xdr:colOff>
      <xdr:row>76</xdr:row>
      <xdr:rowOff>160103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6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160934</xdr:rowOff>
    </xdr:from>
    <xdr:to>
      <xdr:col>24</xdr:col>
      <xdr:colOff>63500</xdr:colOff>
      <xdr:row>96</xdr:row>
      <xdr:rowOff>51815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48684"/>
          <a:ext cx="8382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51815</xdr:rowOff>
    </xdr:from>
    <xdr:to>
      <xdr:col>19</xdr:col>
      <xdr:colOff>177800</xdr:colOff>
      <xdr:row>96</xdr:row>
      <xdr:rowOff>94653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11015"/>
          <a:ext cx="889000" cy="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92202</xdr:rowOff>
    </xdr:from>
    <xdr:to>
      <xdr:col>15</xdr:col>
      <xdr:colOff>50800</xdr:colOff>
      <xdr:row>96</xdr:row>
      <xdr:rowOff>94653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5140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59131</xdr:rowOff>
    </xdr:from>
    <xdr:to>
      <xdr:col>10</xdr:col>
      <xdr:colOff>114300</xdr:colOff>
      <xdr:row>96</xdr:row>
      <xdr:rowOff>92202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18331"/>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110134</xdr:rowOff>
    </xdr:from>
    <xdr:to>
      <xdr:col>24</xdr:col>
      <xdr:colOff>114300</xdr:colOff>
      <xdr:row>96</xdr:row>
      <xdr:rowOff>40284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133011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1015</xdr:rowOff>
    </xdr:from>
    <xdr:to>
      <xdr:col>20</xdr:col>
      <xdr:colOff>38100</xdr:colOff>
      <xdr:row>96</xdr:row>
      <xdr:rowOff>102615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119142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43853</xdr:rowOff>
    </xdr:from>
    <xdr:to>
      <xdr:col>15</xdr:col>
      <xdr:colOff>101600</xdr:colOff>
      <xdr:row>96</xdr:row>
      <xdr:rowOff>145453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136580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41402</xdr:rowOff>
    </xdr:from>
    <xdr:to>
      <xdr:col>10</xdr:col>
      <xdr:colOff>165100</xdr:colOff>
      <xdr:row>96</xdr:row>
      <xdr:rowOff>143002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159529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8331</xdr:rowOff>
    </xdr:from>
    <xdr:to>
      <xdr:col>6</xdr:col>
      <xdr:colOff>38100</xdr:colOff>
      <xdr:row>96</xdr:row>
      <xdr:rowOff>109931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126458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124155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4508"/>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121183</xdr:rowOff>
    </xdr:from>
    <xdr:to>
      <xdr:col>50</xdr:col>
      <xdr:colOff>114300</xdr:colOff>
      <xdr:row>38</xdr:row>
      <xdr:rowOff>124155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628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113640</xdr:rowOff>
    </xdr:from>
    <xdr:to>
      <xdr:col>45</xdr:col>
      <xdr:colOff>177800</xdr:colOff>
      <xdr:row>38</xdr:row>
      <xdr:rowOff>121183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874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113640</xdr:rowOff>
    </xdr:from>
    <xdr:to>
      <xdr:col>41</xdr:col>
      <xdr:colOff>50800</xdr:colOff>
      <xdr:row>38</xdr:row>
      <xdr:rowOff>121412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2874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124985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73355</xdr:rowOff>
    </xdr:from>
    <xdr:to>
      <xdr:col>50</xdr:col>
      <xdr:colOff>165100</xdr:colOff>
      <xdr:row>39</xdr:row>
      <xdr:rowOff>3505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166082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70383</xdr:rowOff>
    </xdr:from>
    <xdr:to>
      <xdr:col>46</xdr:col>
      <xdr:colOff>38100</xdr:colOff>
      <xdr:row>39</xdr:row>
      <xdr:rowOff>533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163110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78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62840</xdr:rowOff>
    </xdr:from>
    <xdr:to>
      <xdr:col>41</xdr:col>
      <xdr:colOff>101600</xdr:colOff>
      <xdr:row>38</xdr:row>
      <xdr:rowOff>164440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155567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70612</xdr:rowOff>
    </xdr:from>
    <xdr:to>
      <xdr:col>36</xdr:col>
      <xdr:colOff>165100</xdr:colOff>
      <xdr:row>39</xdr:row>
      <xdr:rowOff>762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163339</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129322</xdr:rowOff>
    </xdr:from>
    <xdr:to>
      <xdr:col>55</xdr:col>
      <xdr:colOff>0</xdr:colOff>
      <xdr:row>57</xdr:row>
      <xdr:rowOff>142329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01972"/>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142329</xdr:rowOff>
    </xdr:from>
    <xdr:to>
      <xdr:col>50</xdr:col>
      <xdr:colOff>114300</xdr:colOff>
      <xdr:row>57</xdr:row>
      <xdr:rowOff>145799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14979"/>
          <a:ext cx="8890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134644</xdr:rowOff>
    </xdr:from>
    <xdr:to>
      <xdr:col>45</xdr:col>
      <xdr:colOff>177800</xdr:colOff>
      <xdr:row>57</xdr:row>
      <xdr:rowOff>145799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7294"/>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134644</xdr:rowOff>
    </xdr:from>
    <xdr:to>
      <xdr:col>41</xdr:col>
      <xdr:colOff>50800</xdr:colOff>
      <xdr:row>57</xdr:row>
      <xdr:rowOff>150389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7294"/>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78522</xdr:rowOff>
    </xdr:from>
    <xdr:to>
      <xdr:col>55</xdr:col>
      <xdr:colOff>50800</xdr:colOff>
      <xdr:row>58</xdr:row>
      <xdr:rowOff>8672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164899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91529</xdr:rowOff>
    </xdr:from>
    <xdr:to>
      <xdr:col>50</xdr:col>
      <xdr:colOff>165100</xdr:colOff>
      <xdr:row>58</xdr:row>
      <xdr:rowOff>21679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12806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94999</xdr:rowOff>
    </xdr:from>
    <xdr:to>
      <xdr:col>46</xdr:col>
      <xdr:colOff>38100</xdr:colOff>
      <xdr:row>58</xdr:row>
      <xdr:rowOff>25149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83844</xdr:rowOff>
    </xdr:from>
    <xdr:to>
      <xdr:col>41</xdr:col>
      <xdr:colOff>101600</xdr:colOff>
      <xdr:row>58</xdr:row>
      <xdr:rowOff>13994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99589</xdr:rowOff>
    </xdr:from>
    <xdr:to>
      <xdr:col>36</xdr:col>
      <xdr:colOff>165100</xdr:colOff>
      <xdr:row>58</xdr:row>
      <xdr:rowOff>29739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20866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134973</xdr:rowOff>
    </xdr:from>
    <xdr:to>
      <xdr:col>55</xdr:col>
      <xdr:colOff>0</xdr:colOff>
      <xdr:row>77</xdr:row>
      <xdr:rowOff>142163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36623"/>
          <a:ext cx="8382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139911</xdr:rowOff>
    </xdr:from>
    <xdr:to>
      <xdr:col>50</xdr:col>
      <xdr:colOff>114300</xdr:colOff>
      <xdr:row>77</xdr:row>
      <xdr:rowOff>142163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41561"/>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139911</xdr:rowOff>
    </xdr:from>
    <xdr:to>
      <xdr:col>45</xdr:col>
      <xdr:colOff>177800</xdr:colOff>
      <xdr:row>77</xdr:row>
      <xdr:rowOff>148633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41561"/>
          <a:ext cx="8890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136420</xdr:rowOff>
    </xdr:from>
    <xdr:to>
      <xdr:col>41</xdr:col>
      <xdr:colOff>50800</xdr:colOff>
      <xdr:row>77</xdr:row>
      <xdr:rowOff>148633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38070"/>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84173</xdr:rowOff>
    </xdr:from>
    <xdr:to>
      <xdr:col>55</xdr:col>
      <xdr:colOff>50800</xdr:colOff>
      <xdr:row>78</xdr:row>
      <xdr:rowOff>14323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170550</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0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91363</xdr:rowOff>
    </xdr:from>
    <xdr:to>
      <xdr:col>50</xdr:col>
      <xdr:colOff>165100</xdr:colOff>
      <xdr:row>78</xdr:row>
      <xdr:rowOff>21513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12640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38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89111</xdr:rowOff>
    </xdr:from>
    <xdr:to>
      <xdr:col>46</xdr:col>
      <xdr:colOff>38100</xdr:colOff>
      <xdr:row>78</xdr:row>
      <xdr:rowOff>19261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38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97833</xdr:rowOff>
    </xdr:from>
    <xdr:to>
      <xdr:col>41</xdr:col>
      <xdr:colOff>101600</xdr:colOff>
      <xdr:row>78</xdr:row>
      <xdr:rowOff>27983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19110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39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85620</xdr:rowOff>
    </xdr:from>
    <xdr:to>
      <xdr:col>36</xdr:col>
      <xdr:colOff>165100</xdr:colOff>
      <xdr:row>78</xdr:row>
      <xdr:rowOff>15770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6897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3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32404</xdr:rowOff>
    </xdr:from>
    <xdr:to>
      <xdr:col>55</xdr:col>
      <xdr:colOff>0</xdr:colOff>
      <xdr:row>97</xdr:row>
      <xdr:rowOff>38133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63054"/>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16128</xdr:rowOff>
    </xdr:from>
    <xdr:to>
      <xdr:col>50</xdr:col>
      <xdr:colOff>114300</xdr:colOff>
      <xdr:row>97</xdr:row>
      <xdr:rowOff>38133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46778"/>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16128</xdr:rowOff>
    </xdr:from>
    <xdr:to>
      <xdr:col>45</xdr:col>
      <xdr:colOff>177800</xdr:colOff>
      <xdr:row>97</xdr:row>
      <xdr:rowOff>39385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4677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39385</xdr:rowOff>
    </xdr:from>
    <xdr:to>
      <xdr:col>41</xdr:col>
      <xdr:colOff>50800</xdr:colOff>
      <xdr:row>97</xdr:row>
      <xdr:rowOff>93842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70035"/>
          <a:ext cx="8890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153054</xdr:rowOff>
    </xdr:from>
    <xdr:to>
      <xdr:col>55</xdr:col>
      <xdr:colOff>50800</xdr:colOff>
      <xdr:row>97</xdr:row>
      <xdr:rowOff>83204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131481</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158783</xdr:rowOff>
    </xdr:from>
    <xdr:to>
      <xdr:col>50</xdr:col>
      <xdr:colOff>165100</xdr:colOff>
      <xdr:row>97</xdr:row>
      <xdr:rowOff>88933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80060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136778</xdr:rowOff>
    </xdr:from>
    <xdr:to>
      <xdr:col>46</xdr:col>
      <xdr:colOff>38100</xdr:colOff>
      <xdr:row>97</xdr:row>
      <xdr:rowOff>66928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58055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160035</xdr:rowOff>
    </xdr:from>
    <xdr:to>
      <xdr:col>41</xdr:col>
      <xdr:colOff>101600</xdr:colOff>
      <xdr:row>97</xdr:row>
      <xdr:rowOff>90185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81312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43042</xdr:rowOff>
    </xdr:from>
    <xdr:to>
      <xdr:col>36</xdr:col>
      <xdr:colOff>165100</xdr:colOff>
      <xdr:row>97</xdr:row>
      <xdr:rowOff>144642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135769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148634</xdr:rowOff>
    </xdr:from>
    <xdr:to>
      <xdr:col>85</xdr:col>
      <xdr:colOff>127000</xdr:colOff>
      <xdr:row>37</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20834"/>
          <a:ext cx="8382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148634</xdr:rowOff>
    </xdr:from>
    <xdr:to>
      <xdr:col>81</xdr:col>
      <xdr:colOff>50800</xdr:colOff>
      <xdr:row>37</xdr:row>
      <xdr:rowOff>76607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20834"/>
          <a:ext cx="889000" cy="9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47651</xdr:rowOff>
    </xdr:from>
    <xdr:to>
      <xdr:col>76</xdr:col>
      <xdr:colOff>114300</xdr:colOff>
      <xdr:row>37</xdr:row>
      <xdr:rowOff>76607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5191151"/>
          <a:ext cx="889000" cy="122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47651</xdr:rowOff>
    </xdr:from>
    <xdr:to>
      <xdr:col>71</xdr:col>
      <xdr:colOff>177800</xdr:colOff>
      <xdr:row>37</xdr:row>
      <xdr:rowOff>49689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5191151"/>
          <a:ext cx="889000" cy="120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165100</xdr:rowOff>
    </xdr:from>
    <xdr:to>
      <xdr:col>85</xdr:col>
      <xdr:colOff>177800</xdr:colOff>
      <xdr:row>37</xdr:row>
      <xdr:rowOff>95250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16527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97834</xdr:rowOff>
    </xdr:from>
    <xdr:to>
      <xdr:col>81</xdr:col>
      <xdr:colOff>101600</xdr:colOff>
      <xdr:row>37</xdr:row>
      <xdr:rowOff>27984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44511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25807</xdr:rowOff>
    </xdr:from>
    <xdr:to>
      <xdr:col>76</xdr:col>
      <xdr:colOff>165100</xdr:colOff>
      <xdr:row>37</xdr:row>
      <xdr:rowOff>127407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143934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168301</xdr:rowOff>
    </xdr:from>
    <xdr:to>
      <xdr:col>72</xdr:col>
      <xdr:colOff>38100</xdr:colOff>
      <xdr:row>30</xdr:row>
      <xdr:rowOff>98451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1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114978</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03795" y="49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170339</xdr:rowOff>
    </xdr:from>
    <xdr:to>
      <xdr:col>67</xdr:col>
      <xdr:colOff>101600</xdr:colOff>
      <xdr:row>37</xdr:row>
      <xdr:rowOff>100489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117016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167080</xdr:rowOff>
    </xdr:from>
    <xdr:to>
      <xdr:col>85</xdr:col>
      <xdr:colOff>127000</xdr:colOff>
      <xdr:row>58</xdr:row>
      <xdr:rowOff>17713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39730"/>
          <a:ext cx="8382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140164</xdr:rowOff>
    </xdr:from>
    <xdr:to>
      <xdr:col>81</xdr:col>
      <xdr:colOff>50800</xdr:colOff>
      <xdr:row>58</xdr:row>
      <xdr:rowOff>17713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12814"/>
          <a:ext cx="889000" cy="4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82014</xdr:rowOff>
    </xdr:from>
    <xdr:to>
      <xdr:col>76</xdr:col>
      <xdr:colOff>114300</xdr:colOff>
      <xdr:row>57</xdr:row>
      <xdr:rowOff>140164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54664"/>
          <a:ext cx="889000" cy="5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82014</xdr:rowOff>
    </xdr:from>
    <xdr:to>
      <xdr:col>71</xdr:col>
      <xdr:colOff>177800</xdr:colOff>
      <xdr:row>57</xdr:row>
      <xdr:rowOff>133985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54664"/>
          <a:ext cx="889000" cy="5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116280</xdr:rowOff>
    </xdr:from>
    <xdr:to>
      <xdr:col>85</xdr:col>
      <xdr:colOff>177800</xdr:colOff>
      <xdr:row>58</xdr:row>
      <xdr:rowOff>46430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31207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138363</xdr:rowOff>
    </xdr:from>
    <xdr:to>
      <xdr:col>81</xdr:col>
      <xdr:colOff>101600</xdr:colOff>
      <xdr:row>58</xdr:row>
      <xdr:rowOff>68513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59640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0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89364</xdr:rowOff>
    </xdr:from>
    <xdr:to>
      <xdr:col>76</xdr:col>
      <xdr:colOff>165100</xdr:colOff>
      <xdr:row>58</xdr:row>
      <xdr:rowOff>19514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10641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95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31214</xdr:rowOff>
    </xdr:from>
    <xdr:to>
      <xdr:col>72</xdr:col>
      <xdr:colOff>38100</xdr:colOff>
      <xdr:row>57</xdr:row>
      <xdr:rowOff>132814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123941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83185</xdr:rowOff>
    </xdr:from>
    <xdr:to>
      <xdr:col>67</xdr:col>
      <xdr:colOff>101600</xdr:colOff>
      <xdr:row>58</xdr:row>
      <xdr:rowOff>13335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44004</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855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44004</xdr:rowOff>
    </xdr:from>
    <xdr:to>
      <xdr:col>81</xdr:col>
      <xdr:colOff>50800</xdr:colOff>
      <xdr:row>79</xdr:row>
      <xdr:rowOff>44292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88554"/>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42315</xdr:rowOff>
    </xdr:from>
    <xdr:to>
      <xdr:col>76</xdr:col>
      <xdr:colOff>114300</xdr:colOff>
      <xdr:row>79</xdr:row>
      <xdr:rowOff>44292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6865"/>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34269</xdr:rowOff>
    </xdr:from>
    <xdr:to>
      <xdr:col>71</xdr:col>
      <xdr:colOff>177800</xdr:colOff>
      <xdr:row>79</xdr:row>
      <xdr:rowOff>42315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78819"/>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8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164654</xdr:rowOff>
    </xdr:from>
    <xdr:to>
      <xdr:col>81</xdr:col>
      <xdr:colOff>101600</xdr:colOff>
      <xdr:row>79</xdr:row>
      <xdr:rowOff>94804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85931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3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164942</xdr:rowOff>
    </xdr:from>
    <xdr:to>
      <xdr:col>76</xdr:col>
      <xdr:colOff>165100</xdr:colOff>
      <xdr:row>79</xdr:row>
      <xdr:rowOff>95092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86219</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35333" y="1363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162965</xdr:rowOff>
    </xdr:from>
    <xdr:to>
      <xdr:col>72</xdr:col>
      <xdr:colOff>38100</xdr:colOff>
      <xdr:row>79</xdr:row>
      <xdr:rowOff>93115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84242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154919</xdr:rowOff>
    </xdr:from>
    <xdr:to>
      <xdr:col>67</xdr:col>
      <xdr:colOff>101600</xdr:colOff>
      <xdr:row>79</xdr:row>
      <xdr:rowOff>85069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76196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4590</xdr:rowOff>
    </xdr:from>
    <xdr:to>
      <xdr:col>85</xdr:col>
      <xdr:colOff>127000</xdr:colOff>
      <xdr:row>95</xdr:row>
      <xdr:rowOff>61244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92340"/>
          <a:ext cx="8382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44678</xdr:rowOff>
    </xdr:from>
    <xdr:to>
      <xdr:col>81</xdr:col>
      <xdr:colOff>50800</xdr:colOff>
      <xdr:row>95</xdr:row>
      <xdr:rowOff>61244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332428"/>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44678</xdr:rowOff>
    </xdr:from>
    <xdr:to>
      <xdr:col>76</xdr:col>
      <xdr:colOff>114300</xdr:colOff>
      <xdr:row>95</xdr:row>
      <xdr:rowOff>55629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332428"/>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81986</xdr:rowOff>
    </xdr:from>
    <xdr:to>
      <xdr:col>71</xdr:col>
      <xdr:colOff>177800</xdr:colOff>
      <xdr:row>95</xdr:row>
      <xdr:rowOff>55629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198286"/>
          <a:ext cx="889000" cy="14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125240</xdr:rowOff>
    </xdr:from>
    <xdr:to>
      <xdr:col>85</xdr:col>
      <xdr:colOff>177800</xdr:colOff>
      <xdr:row>95</xdr:row>
      <xdr:rowOff>55390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2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148117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10444</xdr:rowOff>
    </xdr:from>
    <xdr:to>
      <xdr:col>81</xdr:col>
      <xdr:colOff>101600</xdr:colOff>
      <xdr:row>95</xdr:row>
      <xdr:rowOff>112044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2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128571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165328</xdr:rowOff>
    </xdr:from>
    <xdr:to>
      <xdr:col>76</xdr:col>
      <xdr:colOff>165100</xdr:colOff>
      <xdr:row>95</xdr:row>
      <xdr:rowOff>95478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112005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4829</xdr:rowOff>
    </xdr:from>
    <xdr:to>
      <xdr:col>72</xdr:col>
      <xdr:colOff>38100</xdr:colOff>
      <xdr:row>95</xdr:row>
      <xdr:rowOff>106429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122956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31186</xdr:rowOff>
    </xdr:from>
    <xdr:to>
      <xdr:col>67</xdr:col>
      <xdr:colOff>101600</xdr:colOff>
      <xdr:row>94</xdr:row>
      <xdr:rowOff>132786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149313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592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人口一人当たりのコストは総務費が最も高く、一人あたり</a:t>
          </a:r>
          <a:r>
            <a:rPr kumimoji="1" lang="en-US" altLang="ja-JP" sz="1300">
              <a:latin typeface="ＭＳ Ｐゴシック" panose="020B0600070205080204" pitchFamily="50" charset="-128"/>
              <a:ea typeface="ＭＳ Ｐゴシック" panose="020B0600070205080204" pitchFamily="50" charset="-128"/>
            </a:rPr>
            <a:t>187,083</a:t>
          </a:r>
          <a:r>
            <a:rPr kumimoji="1" lang="ja-JP" altLang="en-US" sz="1300">
              <a:latin typeface="ＭＳ Ｐゴシック" panose="020B0600070205080204" pitchFamily="50" charset="-128"/>
              <a:ea typeface="ＭＳ Ｐゴシック" panose="020B0600070205080204" pitchFamily="50" charset="-128"/>
            </a:rPr>
            <a:t>円となっている。前年度と比較すると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％の増加となっている。主な要因は、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年度に完成予定の新庁舎建設事業費の増によるものである。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　人口一人当たりの民生費は</a:t>
          </a:r>
          <a:r>
            <a:rPr kumimoji="1" lang="en-US" altLang="ja-JP" sz="1300">
              <a:latin typeface="ＭＳ Ｐゴシック" panose="020B0600070205080204" pitchFamily="50" charset="-128"/>
              <a:ea typeface="ＭＳ Ｐゴシック" panose="020B0600070205080204" pitchFamily="50" charset="-128"/>
            </a:rPr>
            <a:t>175,389</a:t>
          </a:r>
          <a:r>
            <a:rPr kumimoji="1" lang="ja-JP" altLang="en-US" sz="1300">
              <a:latin typeface="ＭＳ Ｐゴシック" panose="020B0600070205080204" pitchFamily="50" charset="-128"/>
              <a:ea typeface="ＭＳ Ｐゴシック" panose="020B0600070205080204" pitchFamily="50" charset="-128"/>
            </a:rPr>
            <a:t>円で近年増加傾向であり、主な要因は、児童福祉費の増加や多様化する障害福祉の需要に応えるため、福祉サービスに重点的に取り組んできたことが要因である。</a:t>
          </a:r>
        </a:p>
        <a:p>
          <a:r>
            <a:rPr kumimoji="1" lang="ja-JP" altLang="en-US" sz="1300">
              <a:latin typeface="ＭＳ Ｐゴシック" panose="020B0600070205080204" pitchFamily="50" charset="-128"/>
              <a:ea typeface="ＭＳ Ｐゴシック" panose="020B0600070205080204" pitchFamily="50" charset="-128"/>
            </a:rPr>
            <a:t>　人口一人当たりの衛生費も類似団体平均値に比べ高止まりしている。主な要因はつがる西北五広域連合負担金や西海岸衛生処理組合負担金の増によるものである。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今後は繰上償還の検討や事業の取捨選択を行い、将来的に発生する費用を抑制するよう努める。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今年度は例年と比較して少雪であったことから、除排雪経費が減となり、財政調整基金への積立額が増となったことによって、実質単年度収支は前年度比</a:t>
          </a:r>
          <a:r>
            <a:rPr kumimoji="1" lang="en-US" altLang="ja-JP" sz="1200">
              <a:latin typeface="ＭＳ ゴシック" pitchFamily="49" charset="-128"/>
              <a:ea typeface="ＭＳ ゴシック" pitchFamily="49" charset="-128"/>
            </a:rPr>
            <a:t>6.98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3.26</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既に新庁舎建設事業に着手しており、今後も多額の一般財源が見込まれることから厳しい状況が続く見込み。</a:t>
          </a:r>
        </a:p>
        <a:p>
          <a:r>
            <a:rPr kumimoji="1" lang="ja-JP" altLang="en-US" sz="1200">
              <a:latin typeface="ＭＳ ゴシック" pitchFamily="49" charset="-128"/>
              <a:ea typeface="ＭＳ ゴシック" pitchFamily="49" charset="-128"/>
            </a:rPr>
            <a:t>　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すべての会計において収支が黒字となったため、連結実質収支も黒字となった。水道事業会計については、平成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年度から簡易水道事業と統合したため、黒字額が増加している。また、国民健康保険事業については、経営主体が町から青森県へ移行したことに伴い、経営の安定化が図られ黒字額が増加している。</a:t>
          </a:r>
        </a:p>
        <a:p>
          <a:r>
            <a:rPr kumimoji="1" lang="ja-JP" altLang="en-US" sz="1400">
              <a:latin typeface="ＭＳ ゴシック" pitchFamily="49" charset="-128"/>
              <a:ea typeface="ＭＳ ゴシック" pitchFamily="49" charset="-128"/>
            </a:rPr>
            <a:t>　公営事業において、国民健康保険事業、介護保険事業、後期高齢者医療事業は基準額どおりの繰出金により収支の均衡が図れている。</a:t>
          </a:r>
        </a:p>
        <a:p>
          <a:r>
            <a:rPr kumimoji="1" lang="ja-JP" altLang="en-US" sz="1400">
              <a:latin typeface="ＭＳ ゴシック" pitchFamily="49" charset="-128"/>
              <a:ea typeface="ＭＳ ゴシック" pitchFamily="49" charset="-128"/>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r>
            <a:rPr kumimoji="1" lang="ja-JP" altLang="en-US" sz="1400">
              <a:latin typeface="ＭＳ ゴシック" pitchFamily="49" charset="-128"/>
              <a:ea typeface="ＭＳ ゴシック" pitchFamily="49" charset="-128"/>
            </a:rPr>
            <a:t>　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7203369</v>
      </c>
      <c r="BO4" s="424"/>
      <c r="BP4" s="424"/>
      <c r="BQ4" s="424"/>
      <c r="BR4" s="424"/>
      <c r="BS4" s="424"/>
      <c r="BT4" s="424"/>
      <c r="BU4" s="425"/>
      <c r="BV4" s="423">
        <v>6952374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1.8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7109819</v>
      </c>
      <c r="BO5" s="429"/>
      <c r="BP5" s="429"/>
      <c r="BQ5" s="429"/>
      <c r="BR5" s="429"/>
      <c r="BS5" s="429"/>
      <c r="BT5" s="429"/>
      <c r="BU5" s="430"/>
      <c r="BV5" s="428">
        <v>6876769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96.7</v>
      </c>
      <c r="CU5" s="399"/>
      <c r="CV5" s="399"/>
      <c r="CW5" s="399"/>
      <c r="CX5" s="399"/>
      <c r="CY5" s="399"/>
      <c r="CZ5" s="399"/>
      <c r="DA5" s="400"/>
      <c r="DB5" s="398">
        <v>96.3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93550</v>
      </c>
      <c r="BO6" s="429"/>
      <c r="BP6" s="429"/>
      <c r="BQ6" s="429"/>
      <c r="BR6" s="429"/>
      <c r="BS6" s="429"/>
      <c r="BT6" s="429"/>
      <c r="BU6" s="430"/>
      <c r="BV6" s="428">
        <v>75605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99.5</v>
      </c>
      <c r="CU6" s="582"/>
      <c r="CV6" s="582"/>
      <c r="CW6" s="582"/>
      <c r="CX6" s="582"/>
      <c r="CY6" s="582"/>
      <c r="CZ6" s="582"/>
      <c r="DA6" s="583"/>
      <c r="DB6" s="581">
        <v>100.2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0</v>
      </c>
      <c r="BO7" s="429"/>
      <c r="BP7" s="429"/>
      <c r="BQ7" s="429"/>
      <c r="BR7" s="429"/>
      <c r="BS7" s="429"/>
      <c r="BT7" s="429"/>
      <c r="BU7" s="430"/>
      <c r="BV7" s="428">
        <v>52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4119504</v>
      </c>
      <c r="CU7" s="429"/>
      <c r="CV7" s="429"/>
      <c r="CW7" s="429"/>
      <c r="CX7" s="429"/>
      <c r="CY7" s="429"/>
      <c r="CZ7" s="429"/>
      <c r="DA7" s="430"/>
      <c r="DB7" s="428">
        <v>4140044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93550</v>
      </c>
      <c r="BO8" s="429"/>
      <c r="BP8" s="429"/>
      <c r="BQ8" s="429"/>
      <c r="BR8" s="429"/>
      <c r="BS8" s="429"/>
      <c r="BT8" s="429"/>
      <c r="BU8" s="430"/>
      <c r="BV8" s="428">
        <v>75553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0.22</v>
      </c>
      <c r="CU8" s="542"/>
      <c r="CV8" s="542"/>
      <c r="CW8" s="542"/>
      <c r="CX8" s="542"/>
      <c r="CY8" s="542"/>
      <c r="CZ8" s="542"/>
      <c r="DA8" s="543"/>
      <c r="DB8" s="541">
        <v>0.21</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10126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105</v>
      </c>
      <c r="AV9" s="486"/>
      <c r="AW9" s="486"/>
      <c r="AX9" s="486"/>
      <c r="AY9" s="408" t="s">
        <v>116</v>
      </c>
      <c r="AZ9" s="409"/>
      <c r="BA9" s="409"/>
      <c r="BB9" s="409"/>
      <c r="BC9" s="409"/>
      <c r="BD9" s="409"/>
      <c r="BE9" s="409"/>
      <c r="BF9" s="409"/>
      <c r="BG9" s="409"/>
      <c r="BH9" s="409"/>
      <c r="BI9" s="409"/>
      <c r="BJ9" s="409"/>
      <c r="BK9" s="409"/>
      <c r="BL9" s="409"/>
      <c r="BM9" s="410"/>
      <c r="BN9" s="428">
        <v>17997</v>
      </c>
      <c r="BO9" s="429"/>
      <c r="BP9" s="429"/>
      <c r="BQ9" s="429"/>
      <c r="BR9" s="429"/>
      <c r="BS9" s="429"/>
      <c r="BT9" s="429"/>
      <c r="BU9" s="430"/>
      <c r="BV9" s="428">
        <v>-14676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18.5</v>
      </c>
      <c r="CU9" s="399"/>
      <c r="CV9" s="399"/>
      <c r="CW9" s="399"/>
      <c r="CX9" s="399"/>
      <c r="CY9" s="399"/>
      <c r="CZ9" s="399"/>
      <c r="DA9" s="400"/>
      <c r="DB9" s="398">
        <v>17.5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11449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35168</v>
      </c>
      <c r="BO10" s="429"/>
      <c r="BP10" s="429"/>
      <c r="BQ10" s="429"/>
      <c r="BR10" s="429"/>
      <c r="BS10" s="429"/>
      <c r="BT10" s="429"/>
      <c r="BU10" s="430"/>
      <c r="BV10" s="428">
        <v>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81256</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9730</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109</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139305</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9698</v>
      </c>
      <c r="S13" s="532"/>
      <c r="T13" s="532"/>
      <c r="U13" s="532"/>
      <c r="V13" s="533"/>
      <c r="W13" s="519" t="s">
        <v>140</v>
      </c>
      <c r="X13" s="441"/>
      <c r="Y13" s="441"/>
      <c r="Z13" s="441"/>
      <c r="AA13" s="441"/>
      <c r="AB13" s="442"/>
      <c r="AC13" s="404">
        <v>1050</v>
      </c>
      <c r="AD13" s="405"/>
      <c r="AE13" s="405"/>
      <c r="AF13" s="405"/>
      <c r="AG13" s="406"/>
      <c r="AH13" s="404">
        <v>1171</v>
      </c>
      <c r="AI13" s="405"/>
      <c r="AJ13" s="405"/>
      <c r="AK13" s="405"/>
      <c r="AL13" s="407"/>
      <c r="AM13" s="497" t="s">
        <v>141</v>
      </c>
      <c r="AN13" s="402"/>
      <c r="AO13" s="402"/>
      <c r="AP13" s="402"/>
      <c r="AQ13" s="402"/>
      <c r="AR13" s="402"/>
      <c r="AS13" s="402"/>
      <c r="AT13" s="403"/>
      <c r="AU13" s="485" t="s">
        <v>126</v>
      </c>
      <c r="AV13" s="486"/>
      <c r="AW13" s="486"/>
      <c r="AX13" s="486"/>
      <c r="AY13" s="408" t="s">
        <v>142</v>
      </c>
      <c r="AZ13" s="409"/>
      <c r="BA13" s="409"/>
      <c r="BB13" s="409"/>
      <c r="BC13" s="409"/>
      <c r="BD13" s="409"/>
      <c r="BE13" s="409"/>
      <c r="BF13" s="409"/>
      <c r="BG13" s="409"/>
      <c r="BH13" s="409"/>
      <c r="BI13" s="409"/>
      <c r="BJ13" s="409"/>
      <c r="BK13" s="409"/>
      <c r="BL13" s="409"/>
      <c r="BM13" s="410"/>
      <c r="BN13" s="428">
        <v>134421</v>
      </c>
      <c r="BO13" s="429"/>
      <c r="BP13" s="429"/>
      <c r="BQ13" s="429"/>
      <c r="BR13" s="429"/>
      <c r="BS13" s="429"/>
      <c r="BT13" s="429"/>
      <c r="BU13" s="430"/>
      <c r="BV13" s="428">
        <v>-153977</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14.6</v>
      </c>
      <c r="CU13" s="399"/>
      <c r="CV13" s="399"/>
      <c r="CW13" s="399"/>
      <c r="CX13" s="399"/>
      <c r="CY13" s="399"/>
      <c r="CZ13" s="399"/>
      <c r="DA13" s="400"/>
      <c r="DB13" s="398">
        <v>14.6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10035</v>
      </c>
      <c r="S14" s="532"/>
      <c r="T14" s="532"/>
      <c r="U14" s="532"/>
      <c r="V14" s="533"/>
      <c r="W14" s="534"/>
      <c r="X14" s="444"/>
      <c r="Y14" s="444"/>
      <c r="Z14" s="444"/>
      <c r="AA14" s="444"/>
      <c r="AB14" s="445"/>
      <c r="AC14" s="524">
        <v>22.5</v>
      </c>
      <c r="AD14" s="525"/>
      <c r="AE14" s="525"/>
      <c r="AF14" s="525"/>
      <c r="AG14" s="526"/>
      <c r="AH14" s="524">
        <v>23.2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184.7</v>
      </c>
      <c r="CU14" s="536"/>
      <c r="CV14" s="536"/>
      <c r="CW14" s="536"/>
      <c r="CX14" s="536"/>
      <c r="CY14" s="536"/>
      <c r="CZ14" s="536"/>
      <c r="DA14" s="537"/>
      <c r="DB14" s="535">
        <v>187.8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10004</v>
      </c>
      <c r="S15" s="532"/>
      <c r="T15" s="532"/>
      <c r="U15" s="532"/>
      <c r="V15" s="533"/>
      <c r="W15" s="519" t="s">
        <v>147</v>
      </c>
      <c r="X15" s="441"/>
      <c r="Y15" s="441"/>
      <c r="Z15" s="441"/>
      <c r="AA15" s="441"/>
      <c r="AB15" s="442"/>
      <c r="AC15" s="404">
        <v>839</v>
      </c>
      <c r="AD15" s="405"/>
      <c r="AE15" s="405"/>
      <c r="AF15" s="405"/>
      <c r="AG15" s="406"/>
      <c r="AH15" s="404">
        <v>953</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830491</v>
      </c>
      <c r="BO15" s="424"/>
      <c r="BP15" s="424"/>
      <c r="BQ15" s="424"/>
      <c r="BR15" s="424"/>
      <c r="BS15" s="424"/>
      <c r="BT15" s="424"/>
      <c r="BU15" s="425"/>
      <c r="BV15" s="423">
        <v>833367</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18</v>
      </c>
      <c r="AD16" s="525"/>
      <c r="AE16" s="525"/>
      <c r="AF16" s="525"/>
      <c r="AG16" s="526"/>
      <c r="AH16" s="524">
        <v>18.8</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3795263</v>
      </c>
      <c r="BO16" s="429"/>
      <c r="BP16" s="429"/>
      <c r="BQ16" s="429"/>
      <c r="BR16" s="429"/>
      <c r="BS16" s="429"/>
      <c r="BT16" s="429"/>
      <c r="BU16" s="430"/>
      <c r="BV16" s="428">
        <v>3765733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2777</v>
      </c>
      <c r="AD17" s="405"/>
      <c r="AE17" s="405"/>
      <c r="AF17" s="405"/>
      <c r="AG17" s="406"/>
      <c r="AH17" s="404">
        <v>2934</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1037603</v>
      </c>
      <c r="BO17" s="429"/>
      <c r="BP17" s="429"/>
      <c r="BQ17" s="429"/>
      <c r="BR17" s="429"/>
      <c r="BS17" s="429"/>
      <c r="BT17" s="429"/>
      <c r="BU17" s="430"/>
      <c r="BV17" s="428">
        <v>1046024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343.08</v>
      </c>
      <c r="M18" s="493"/>
      <c r="N18" s="493"/>
      <c r="O18" s="493"/>
      <c r="P18" s="493"/>
      <c r="Q18" s="493"/>
      <c r="R18" s="494"/>
      <c r="S18" s="494"/>
      <c r="T18" s="494"/>
      <c r="U18" s="494"/>
      <c r="V18" s="495"/>
      <c r="W18" s="509"/>
      <c r="X18" s="510"/>
      <c r="Y18" s="510"/>
      <c r="Z18" s="510"/>
      <c r="AA18" s="510"/>
      <c r="AB18" s="520"/>
      <c r="AC18" s="392">
        <v>59.5</v>
      </c>
      <c r="AD18" s="393"/>
      <c r="AE18" s="393"/>
      <c r="AF18" s="393"/>
      <c r="AG18" s="496"/>
      <c r="AH18" s="392">
        <v>58</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4040399</v>
      </c>
      <c r="BO18" s="429"/>
      <c r="BP18" s="429"/>
      <c r="BQ18" s="429"/>
      <c r="BR18" s="429"/>
      <c r="BS18" s="429"/>
      <c r="BT18" s="429"/>
      <c r="BU18" s="430"/>
      <c r="BV18" s="428">
        <v>4024402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30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4843598</v>
      </c>
      <c r="BO19" s="429"/>
      <c r="BP19" s="429"/>
      <c r="BQ19" s="429"/>
      <c r="BR19" s="429"/>
      <c r="BS19" s="429"/>
      <c r="BT19" s="429"/>
      <c r="BU19" s="430"/>
      <c r="BV19" s="428">
        <v>4883139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3851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9410855</v>
      </c>
      <c r="BO23" s="429"/>
      <c r="BP23" s="429"/>
      <c r="BQ23" s="429"/>
      <c r="BR23" s="429"/>
      <c r="BS23" s="429"/>
      <c r="BT23" s="429"/>
      <c r="BU23" s="430"/>
      <c r="BV23" s="428">
        <v>9636366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7070</v>
      </c>
      <c r="R24" s="405"/>
      <c r="S24" s="405"/>
      <c r="T24" s="405"/>
      <c r="U24" s="405"/>
      <c r="V24" s="406"/>
      <c r="W24" s="470"/>
      <c r="X24" s="461"/>
      <c r="Y24" s="462"/>
      <c r="Z24" s="401" t="s">
        <v>171</v>
      </c>
      <c r="AA24" s="402"/>
      <c r="AB24" s="402"/>
      <c r="AC24" s="402"/>
      <c r="AD24" s="402"/>
      <c r="AE24" s="402"/>
      <c r="AF24" s="402"/>
      <c r="AG24" s="403"/>
      <c r="AH24" s="404">
        <v>116</v>
      </c>
      <c r="AI24" s="405"/>
      <c r="AJ24" s="405"/>
      <c r="AK24" s="405"/>
      <c r="AL24" s="406"/>
      <c r="AM24" s="404">
        <v>369344</v>
      </c>
      <c r="AN24" s="405"/>
      <c r="AO24" s="405"/>
      <c r="AP24" s="405"/>
      <c r="AQ24" s="405"/>
      <c r="AR24" s="406"/>
      <c r="AS24" s="404">
        <v>3184</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5568296</v>
      </c>
      <c r="BO24" s="429"/>
      <c r="BP24" s="429"/>
      <c r="BQ24" s="429"/>
      <c r="BR24" s="429"/>
      <c r="BS24" s="429"/>
      <c r="BT24" s="429"/>
      <c r="BU24" s="430"/>
      <c r="BV24" s="428">
        <v>5463647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5650</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130</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2260615</v>
      </c>
      <c r="BO25" s="424"/>
      <c r="BP25" s="424"/>
      <c r="BQ25" s="424"/>
      <c r="BR25" s="424"/>
      <c r="BS25" s="424"/>
      <c r="BT25" s="424"/>
      <c r="BU25" s="425"/>
      <c r="BV25" s="423">
        <v>277974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5090</v>
      </c>
      <c r="R26" s="405"/>
      <c r="S26" s="405"/>
      <c r="T26" s="405"/>
      <c r="U26" s="405"/>
      <c r="V26" s="406"/>
      <c r="W26" s="470"/>
      <c r="X26" s="461"/>
      <c r="Y26" s="462"/>
      <c r="Z26" s="401" t="s">
        <v>179</v>
      </c>
      <c r="AA26" s="483"/>
      <c r="AB26" s="483"/>
      <c r="AC26" s="483"/>
      <c r="AD26" s="483"/>
      <c r="AE26" s="483"/>
      <c r="AF26" s="483"/>
      <c r="AG26" s="484"/>
      <c r="AH26" s="404" t="s">
        <v>175</v>
      </c>
      <c r="AI26" s="405"/>
      <c r="AJ26" s="405"/>
      <c r="AK26" s="405"/>
      <c r="AL26" s="406"/>
      <c r="AM26" s="404" t="s">
        <v>175</v>
      </c>
      <c r="AN26" s="405"/>
      <c r="AO26" s="405"/>
      <c r="AP26" s="405"/>
      <c r="AQ26" s="405"/>
      <c r="AR26" s="406"/>
      <c r="AS26" s="404" t="s">
        <v>175</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175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2450</v>
      </c>
      <c r="R27" s="405"/>
      <c r="S27" s="405"/>
      <c r="T27" s="405"/>
      <c r="U27" s="405"/>
      <c r="V27" s="406"/>
      <c r="W27" s="470"/>
      <c r="X27" s="461"/>
      <c r="Y27" s="462"/>
      <c r="Z27" s="401" t="s">
        <v>182</v>
      </c>
      <c r="AA27" s="402"/>
      <c r="AB27" s="402"/>
      <c r="AC27" s="402"/>
      <c r="AD27" s="402"/>
      <c r="AE27" s="402"/>
      <c r="AF27" s="402"/>
      <c r="AG27" s="403"/>
      <c r="AH27" s="404">
        <v>2</v>
      </c>
      <c r="AI27" s="405"/>
      <c r="AJ27" s="405"/>
      <c r="AK27" s="405"/>
      <c r="AL27" s="406"/>
      <c r="AM27" s="404" t="s">
        <v>183</v>
      </c>
      <c r="AN27" s="405"/>
      <c r="AO27" s="405"/>
      <c r="AP27" s="405"/>
      <c r="AQ27" s="405"/>
      <c r="AR27" s="406"/>
      <c r="AS27" s="404" t="s">
        <v>184</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t="s">
        <v>130</v>
      </c>
      <c r="BO27" s="432"/>
      <c r="BP27" s="432"/>
      <c r="BQ27" s="432"/>
      <c r="BR27" s="432"/>
      <c r="BS27" s="432"/>
      <c r="BT27" s="432"/>
      <c r="BU27" s="433"/>
      <c r="BV27" s="431" t="s">
        <v>175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2100</v>
      </c>
      <c r="R28" s="405"/>
      <c r="S28" s="405"/>
      <c r="T28" s="405"/>
      <c r="U28" s="405"/>
      <c r="V28" s="406"/>
      <c r="W28" s="470"/>
      <c r="X28" s="461"/>
      <c r="Y28" s="462"/>
      <c r="Z28" s="401" t="s">
        <v>187</v>
      </c>
      <c r="AA28" s="402"/>
      <c r="AB28" s="402"/>
      <c r="AC28" s="402"/>
      <c r="AD28" s="402"/>
      <c r="AE28" s="402"/>
      <c r="AF28" s="402"/>
      <c r="AG28" s="403"/>
      <c r="AH28" s="404" t="s">
        <v>175</v>
      </c>
      <c r="AI28" s="405"/>
      <c r="AJ28" s="405"/>
      <c r="AK28" s="405"/>
      <c r="AL28" s="406"/>
      <c r="AM28" s="404" t="s">
        <v>175</v>
      </c>
      <c r="AN28" s="405"/>
      <c r="AO28" s="405"/>
      <c r="AP28" s="405"/>
      <c r="AQ28" s="405"/>
      <c r="AR28" s="406"/>
      <c r="AS28" s="404" t="s">
        <v>175</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340932</v>
      </c>
      <c r="BO28" s="424"/>
      <c r="BP28" s="424"/>
      <c r="BQ28" s="424"/>
      <c r="BR28" s="424"/>
      <c r="BS28" s="424"/>
      <c r="BT28" s="424"/>
      <c r="BU28" s="425"/>
      <c r="BV28" s="423">
        <v>271764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10</v>
      </c>
      <c r="M29" s="405"/>
      <c r="N29" s="405"/>
      <c r="O29" s="405"/>
      <c r="P29" s="406"/>
      <c r="Q29" s="404">
        <v>2000</v>
      </c>
      <c r="R29" s="405"/>
      <c r="S29" s="405"/>
      <c r="T29" s="405"/>
      <c r="U29" s="405"/>
      <c r="V29" s="406"/>
      <c r="W29" s="471"/>
      <c r="X29" s="472"/>
      <c r="Y29" s="473"/>
      <c r="Z29" s="401" t="s">
        <v>190</v>
      </c>
      <c r="AA29" s="402"/>
      <c r="AB29" s="402"/>
      <c r="AC29" s="402"/>
      <c r="AD29" s="402"/>
      <c r="AE29" s="402"/>
      <c r="AF29" s="402"/>
      <c r="AG29" s="403"/>
      <c r="AH29" s="404">
        <v>118</v>
      </c>
      <c r="AI29" s="405"/>
      <c r="AJ29" s="405"/>
      <c r="AK29" s="405"/>
      <c r="AL29" s="406"/>
      <c r="AM29" s="404">
        <v>375876</v>
      </c>
      <c r="AN29" s="405"/>
      <c r="AO29" s="405"/>
      <c r="AP29" s="405"/>
      <c r="AQ29" s="405"/>
      <c r="AR29" s="406"/>
      <c r="AS29" s="404">
        <v>3185</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14331</v>
      </c>
      <c r="BO29" s="429"/>
      <c r="BP29" s="429"/>
      <c r="BQ29" s="429"/>
      <c r="BR29" s="429"/>
      <c r="BS29" s="429"/>
      <c r="BT29" s="429"/>
      <c r="BU29" s="430"/>
      <c r="BV29" s="428">
        <v>99235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93.3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316562</v>
      </c>
      <c r="BO30" s="432"/>
      <c r="BP30" s="432"/>
      <c r="BQ30" s="432"/>
      <c r="BR30" s="432"/>
      <c r="BS30" s="432"/>
      <c r="BT30" s="432"/>
      <c r="BU30" s="433"/>
      <c r="BV30" s="431">
        <v>268089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202</v>
      </c>
      <c r="X33" s="390"/>
      <c r="Y33" s="390"/>
      <c r="Z33" s="390"/>
      <c r="AA33" s="390"/>
      <c r="AB33" s="390"/>
      <c r="AC33" s="390"/>
      <c r="AD33" s="390"/>
      <c r="AE33" s="390"/>
      <c r="AF33" s="390"/>
      <c r="AG33" s="390"/>
      <c r="AH33" s="390"/>
      <c r="AI33" s="390"/>
      <c r="AJ33" s="390"/>
      <c r="AK33" s="390"/>
      <c r="AL33" s="216"/>
      <c r="AM33" s="391" t="s">
        <v>203</v>
      </c>
      <c r="AN33" s="391"/>
      <c r="AO33" s="390" t="s">
        <v>204</v>
      </c>
      <c r="AP33" s="390"/>
      <c r="AQ33" s="390"/>
      <c r="AR33" s="390"/>
      <c r="AS33" s="390"/>
      <c r="AT33" s="390"/>
      <c r="AU33" s="390"/>
      <c r="AV33" s="390"/>
      <c r="AW33" s="390"/>
      <c r="AX33" s="390"/>
      <c r="AY33" s="390"/>
      <c r="AZ33" s="390"/>
      <c r="BA33" s="390"/>
      <c r="BB33" s="390"/>
      <c r="BC33" s="390"/>
      <c r="BD33" s="217"/>
      <c r="BE33" s="390" t="s">
        <v>205</v>
      </c>
      <c r="BF33" s="390"/>
      <c r="BG33" s="390" t="s">
        <v>206</v>
      </c>
      <c r="BH33" s="390"/>
      <c r="BI33" s="390"/>
      <c r="BJ33" s="390"/>
      <c r="BK33" s="390"/>
      <c r="BL33" s="390"/>
      <c r="BM33" s="390"/>
      <c r="BN33" s="390"/>
      <c r="BO33" s="390"/>
      <c r="BP33" s="390"/>
      <c r="BQ33" s="390"/>
      <c r="BR33" s="390"/>
      <c r="BS33" s="390"/>
      <c r="BT33" s="390"/>
      <c r="BU33" s="390"/>
      <c r="BV33" s="217"/>
      <c r="BW33" s="391" t="s">
        <v>205</v>
      </c>
      <c r="BX33" s="391"/>
      <c r="BY33" s="390" t="s">
        <v>207</v>
      </c>
      <c r="BZ33" s="390"/>
      <c r="CA33" s="390"/>
      <c r="CB33" s="390"/>
      <c r="CC33" s="390"/>
      <c r="CD33" s="390"/>
      <c r="CE33" s="390"/>
      <c r="CF33" s="390"/>
      <c r="CG33" s="390"/>
      <c r="CH33" s="390"/>
      <c r="CI33" s="390"/>
      <c r="CJ33" s="390"/>
      <c r="CK33" s="390"/>
      <c r="CL33" s="390"/>
      <c r="CM33" s="390"/>
      <c r="CN33" s="216"/>
      <c r="CO33" s="391" t="s">
        <v>203</v>
      </c>
      <c r="CP33" s="391"/>
      <c r="CQ33" s="390" t="s">
        <v>208</v>
      </c>
      <c r="CR33" s="390"/>
      <c r="CS33" s="390"/>
      <c r="CT33" s="390"/>
      <c r="CU33" s="390"/>
      <c r="CV33" s="390"/>
      <c r="CW33" s="390"/>
      <c r="CX33" s="390"/>
      <c r="CY33" s="390"/>
      <c r="CZ33" s="390"/>
      <c r="DA33" s="390"/>
      <c r="DB33" s="390"/>
      <c r="DC33" s="390"/>
      <c r="DD33" s="390"/>
      <c r="DE33" s="390"/>
      <c r="DF33" s="216"/>
      <c r="DG33" s="389" t="s">
        <v>209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青森県市町村職員退職手当組合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墓地公園事業特別会計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西北五広域福祉事務組合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小規模水道事業特別会計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西海岸衛生処理組合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水産業振興事業特別会計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青森県市町村総合事務組合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鰺ヶ沢地区消防事務組合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つがる西北五広域連合（一般会計）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つがる西北五広域連合（病院事業会計）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青森県後期高齢者医療広域連合（一般会計）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19</v>
      </c>
      <c r="BX42" s="387"/>
      <c r="BY42" s="386" t="str">
        <f>IF('各会計、関係団体の財政状況及び健全化判断比率'!B76="","",'各会計、関係団体の財政状況及び健全化判断比率'!B76)</f>
        <v>青森県後期高齢者医療広域連合（後期高齢者医療特別会計）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20</v>
      </c>
      <c r="BX43" s="387"/>
      <c r="BY43" s="386" t="str">
        <f>IF('各会計、関係団体の財政状況及び健全化判断比率'!B77="","",'各会計、関係団体の財政状況及び健全化判断比率'!B77)</f>
        <v>青森県交通災害共済組合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PAGttvEyxK4ynkTYYR8IvESQ1C/YgRlAAA8tQLgK3Lopn5Ml+rtpkWvZ8LDJn14p4fKh4yht/cLIIyRZPqC8Cg==" saltValue="g7wumXjj+pS/hfNTdTYA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568</v>
      </c>
      <c r="D34" s="1210"/>
      <c r="E34" s="1211"/>
      <c r="F34" s="32">
        <v>1.77</v>
      </c>
      <c r="G34" s="33">
        <v>2.14</v>
      </c>
      <c r="H34" s="33">
        <v>3.67</v>
      </c>
      <c r="I34" s="33">
        <v>4.0599999999999996</v>
      </c>
      <c r="J34" s="34">
        <v>4.7</v>
      </c>
      <c r="K34" s="22"/>
      <c r="L34" s="22"/>
      <c r="M34" s="22"/>
      <c r="N34" s="22"/>
      <c r="O34" s="22"/>
      <c r="P34" s="22"/>
    </row>
    <row r="35" spans="1:16" ht="39" customHeight="1" x14ac:dyDescent="0.15">
      <c r="A35" s="22"/>
      <c r="B35" s="35"/>
      <c r="C35" s="1204" t="s">
        <v>569</v>
      </c>
      <c r="D35" s="1205"/>
      <c r="E35" s="1206"/>
      <c r="F35" s="36">
        <v>1.93</v>
      </c>
      <c r="G35" s="37">
        <v>1.89</v>
      </c>
      <c r="H35" s="37">
        <v>1.96</v>
      </c>
      <c r="I35" s="37">
        <v>1.63</v>
      </c>
      <c r="J35" s="38">
        <v>2.0299999999999998</v>
      </c>
      <c r="K35" s="22"/>
      <c r="L35" s="22"/>
      <c r="M35" s="22"/>
      <c r="N35" s="22"/>
      <c r="O35" s="22"/>
      <c r="P35" s="22"/>
    </row>
    <row r="36" spans="1:16" ht="39" customHeight="1" x14ac:dyDescent="0.15">
      <c r="A36" s="22"/>
      <c r="B36" s="35"/>
      <c r="C36" s="1204" t="s">
        <v>570</v>
      </c>
      <c r="D36" s="1205"/>
      <c r="E36" s="1206"/>
      <c r="F36" s="36">
        <v>0.13</v>
      </c>
      <c r="G36" s="37">
        <v>0.47</v>
      </c>
      <c r="H36" s="37">
        <v>1.69</v>
      </c>
      <c r="I36" s="37">
        <v>1.6</v>
      </c>
      <c r="J36" s="38">
        <v>1.99</v>
      </c>
      <c r="K36" s="22"/>
      <c r="L36" s="22"/>
      <c r="M36" s="22"/>
      <c r="N36" s="22"/>
      <c r="O36" s="22"/>
      <c r="P36" s="22"/>
    </row>
    <row r="37" spans="1:16" ht="39" customHeight="1" x14ac:dyDescent="0.15">
      <c r="A37" s="22"/>
      <c r="B37" s="35"/>
      <c r="C37" s="1204" t="s">
        <v>571</v>
      </c>
      <c r="D37" s="1205"/>
      <c r="E37" s="1206"/>
      <c r="F37" s="36">
        <v>1.37</v>
      </c>
      <c r="G37" s="37">
        <v>1.22</v>
      </c>
      <c r="H37" s="37">
        <v>1.24</v>
      </c>
      <c r="I37" s="37">
        <v>0.97</v>
      </c>
      <c r="J37" s="38">
        <v>0.99</v>
      </c>
      <c r="K37" s="22"/>
      <c r="L37" s="22"/>
      <c r="M37" s="22"/>
      <c r="N37" s="22"/>
      <c r="O37" s="22"/>
      <c r="P37" s="22"/>
    </row>
    <row r="38" spans="1:16" ht="39" customHeight="1" x14ac:dyDescent="0.15">
      <c r="A38" s="22"/>
      <c r="B38" s="35"/>
      <c r="C38" s="1204" t="s">
        <v>572</v>
      </c>
      <c r="D38" s="1205"/>
      <c r="E38" s="1206"/>
      <c r="F38" s="36">
        <v>0.05</v>
      </c>
      <c r="G38" s="37">
        <v>0.05</v>
      </c>
      <c r="H38" s="37">
        <v>0.03</v>
      </c>
      <c r="I38" s="37">
        <v>0.06</v>
      </c>
      <c r="J38" s="38">
        <v>0.26</v>
      </c>
      <c r="K38" s="22"/>
      <c r="L38" s="22"/>
      <c r="M38" s="22"/>
      <c r="N38" s="22"/>
      <c r="O38" s="22"/>
      <c r="P38" s="22"/>
    </row>
    <row r="39" spans="1:16" ht="39" customHeight="1" x14ac:dyDescent="0.15">
      <c r="A39" s="22"/>
      <c r="B39" s="35"/>
      <c r="C39" s="1204" t="s">
        <v>573</v>
      </c>
      <c r="D39" s="1205"/>
      <c r="E39" s="1206"/>
      <c r="F39" s="36">
        <v>0.04</v>
      </c>
      <c r="G39" s="37">
        <v>0.1</v>
      </c>
      <c r="H39" s="37">
        <v>0.14000000000000001</v>
      </c>
      <c r="I39" s="37">
        <v>0.15</v>
      </c>
      <c r="J39" s="38">
        <v>0.21</v>
      </c>
      <c r="K39" s="22"/>
      <c r="L39" s="22"/>
      <c r="M39" s="22"/>
      <c r="N39" s="22"/>
      <c r="O39" s="22"/>
      <c r="P39" s="22"/>
    </row>
    <row r="40" spans="1:16" ht="39" customHeight="1" x14ac:dyDescent="0.15">
      <c r="A40" s="22"/>
      <c r="B40" s="35"/>
      <c r="C40" s="1204" t="s">
        <v>574</v>
      </c>
      <c r="D40" s="1205"/>
      <c r="E40" s="1206"/>
      <c r="F40" s="36">
        <v>0.03</v>
      </c>
      <c r="G40" s="37">
        <v>0.02</v>
      </c>
      <c r="H40" s="37">
        <v>0.04</v>
      </c>
      <c r="I40" s="37">
        <v>7.0000000000000007E-2</v>
      </c>
      <c r="J40" s="38">
        <v>0.05</v>
      </c>
      <c r="K40" s="22"/>
      <c r="L40" s="22"/>
      <c r="M40" s="22"/>
      <c r="N40" s="22"/>
      <c r="O40" s="22"/>
      <c r="P40" s="22"/>
    </row>
    <row r="41" spans="1:16" ht="39" customHeight="1" x14ac:dyDescent="0.15">
      <c r="A41" s="22"/>
      <c r="B41" s="35"/>
      <c r="C41" s="1204" t="s">
        <v>575</v>
      </c>
      <c r="D41" s="1205"/>
      <c r="E41" s="1206"/>
      <c r="F41" s="36">
        <v>0.01</v>
      </c>
      <c r="G41" s="37">
        <v>0.02</v>
      </c>
      <c r="H41" s="37">
        <v>0.02</v>
      </c>
      <c r="I41" s="37">
        <v>0.04</v>
      </c>
      <c r="J41" s="38">
        <v>0.04</v>
      </c>
      <c r="K41" s="22"/>
      <c r="L41" s="22"/>
      <c r="M41" s="22"/>
      <c r="N41" s="22"/>
      <c r="O41" s="22"/>
      <c r="P41" s="22"/>
    </row>
    <row r="42" spans="1:16" ht="39" customHeight="1" x14ac:dyDescent="0.15">
      <c r="A42" s="22"/>
      <c r="B42" s="39"/>
      <c r="C42" s="1204" t="s">
        <v>576</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577</v>
      </c>
      <c r="D43" s="1208"/>
      <c r="E43" s="1209"/>
      <c r="F43" s="41">
        <v>0.25</v>
      </c>
      <c r="G43" s="42">
        <v>2.29</v>
      </c>
      <c r="H43" s="42">
        <v>0.03</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C7nz13Q5lflA3IoVYJ0TVZt5BSjlitxVM8oJHJnsDVEUa5XN48Beb3TR+YxZTUtpt8E0syDr9LNMmzw8wccCw==" saltValue="fbfxxsVRaCJa7o8BbYA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1023</v>
      </c>
      <c r="L45" s="60">
        <v>930</v>
      </c>
      <c r="M45" s="60">
        <v>926</v>
      </c>
      <c r="N45" s="60">
        <v>880</v>
      </c>
      <c r="O45" s="61">
        <v>844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275</v>
      </c>
      <c r="L48" s="64">
        <v>259</v>
      </c>
      <c r="M48" s="64">
        <v>244</v>
      </c>
      <c r="N48" s="64">
        <v>276</v>
      </c>
      <c r="O48" s="65">
        <v>283</v>
      </c>
      <c r="P48" s="48"/>
      <c r="Q48" s="48"/>
      <c r="R48" s="48"/>
      <c r="S48" s="48"/>
      <c r="T48" s="48"/>
      <c r="U48" s="48"/>
    </row>
    <row r="49" spans="1:21" ht="30.75" customHeight="1" x14ac:dyDescent="0.15">
      <c r="A49" s="48"/>
      <c r="B49" s="1232"/>
      <c r="C49" s="1233"/>
      <c r="D49" s="62"/>
      <c r="E49" s="1214" t="s">
        <v>16</v>
      </c>
      <c r="F49" s="1214"/>
      <c r="G49" s="1214"/>
      <c r="H49" s="1214"/>
      <c r="I49" s="1214"/>
      <c r="J49" s="1215"/>
      <c r="K49" s="63">
        <v>50</v>
      </c>
      <c r="L49" s="64">
        <v>37</v>
      </c>
      <c r="M49" s="64">
        <v>46</v>
      </c>
      <c r="N49" s="64">
        <v>52</v>
      </c>
      <c r="O49" s="65">
        <v>57</v>
      </c>
      <c r="P49" s="48"/>
      <c r="Q49" s="48"/>
      <c r="R49" s="48"/>
      <c r="S49" s="48"/>
      <c r="T49" s="48"/>
      <c r="U49" s="48"/>
    </row>
    <row r="50" spans="1:21" ht="30.75" customHeight="1" x14ac:dyDescent="0.15">
      <c r="A50" s="48"/>
      <c r="B50" s="1232"/>
      <c r="C50" s="1233"/>
      <c r="D50" s="62"/>
      <c r="E50" s="1214" t="s">
        <v>17</v>
      </c>
      <c r="F50" s="1214"/>
      <c r="G50" s="1214"/>
      <c r="H50" s="1214"/>
      <c r="I50" s="1214"/>
      <c r="J50" s="1215"/>
      <c r="K50" s="63">
        <v>4</v>
      </c>
      <c r="L50" s="64">
        <v>4</v>
      </c>
      <c r="M50" s="64">
        <v>4</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1</v>
      </c>
      <c r="M51" s="64">
        <v>1</v>
      </c>
      <c r="N51" s="64">
        <v>1</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784</v>
      </c>
      <c r="L52" s="64">
        <v>704</v>
      </c>
      <c r="M52" s="64">
        <v>707</v>
      </c>
      <c r="N52" s="64">
        <v>697</v>
      </c>
      <c r="O52" s="65">
        <v>676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569</v>
      </c>
      <c r="L53" s="69">
        <v>527</v>
      </c>
      <c r="M53" s="69">
        <v>514</v>
      </c>
      <c r="N53" s="69">
        <v>512</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584</v>
      </c>
      <c r="L57" s="84" t="s">
        <v>584</v>
      </c>
      <c r="M57" s="84" t="s">
        <v>584</v>
      </c>
      <c r="N57" s="84" t="s">
        <v>584</v>
      </c>
      <c r="O57" s="85" t="s">
        <v>584</v>
      </c>
    </row>
    <row r="58" spans="1:21" ht="31.5" customHeight="1" thickBot="1" x14ac:dyDescent="0.2">
      <c r="B58" s="1222"/>
      <c r="C58" s="1223"/>
      <c r="D58" s="1227" t="s">
        <v>27</v>
      </c>
      <c r="E58" s="1228"/>
      <c r="F58" s="1228"/>
      <c r="G58" s="1228"/>
      <c r="H58" s="1228"/>
      <c r="I58" s="1228"/>
      <c r="J58" s="1229"/>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4BfrXfhUMr8SRIQWAZt72aIuE/7RIjDenPxeY665QWo3+LXbQMgmz85F83w8bfyIisc6t8Qoyu78GgX3MqRw==" saltValue="7MVi49p1hyHjemceabyF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0" t="s">
        <v>30</v>
      </c>
      <c r="C41" s="1251"/>
      <c r="D41" s="102"/>
      <c r="E41" s="1252" t="s">
        <v>31</v>
      </c>
      <c r="F41" s="1252"/>
      <c r="G41" s="1252"/>
      <c r="H41" s="1253"/>
      <c r="I41" s="103">
        <v>10024</v>
      </c>
      <c r="J41" s="104">
        <v>10226</v>
      </c>
      <c r="K41" s="104">
        <v>9929</v>
      </c>
      <c r="L41" s="104">
        <v>9636</v>
      </c>
      <c r="M41" s="105">
        <v>9411</v>
      </c>
    </row>
    <row r="42" spans="2:13" ht="27.75" customHeight="1" x14ac:dyDescent="0.15">
      <c r="B42" s="1240"/>
      <c r="C42" s="1241"/>
      <c r="D42" s="106"/>
      <c r="E42" s="1244" t="s">
        <v>32</v>
      </c>
      <c r="F42" s="1244"/>
      <c r="G42" s="1244"/>
      <c r="H42" s="1245"/>
      <c r="I42" s="107">
        <v>13</v>
      </c>
      <c r="J42" s="108">
        <v>6</v>
      </c>
      <c r="K42" s="108" t="s">
        <v>519</v>
      </c>
      <c r="L42" s="108" t="s">
        <v>519</v>
      </c>
      <c r="M42" s="109" t="s">
        <v>519</v>
      </c>
    </row>
    <row r="43" spans="2:13" ht="27.75" customHeight="1" x14ac:dyDescent="0.15">
      <c r="B43" s="1240"/>
      <c r="C43" s="1241"/>
      <c r="D43" s="106"/>
      <c r="E43" s="1244" t="s">
        <v>33</v>
      </c>
      <c r="F43" s="1244"/>
      <c r="G43" s="1244"/>
      <c r="H43" s="1245"/>
      <c r="I43" s="107">
        <v>4051</v>
      </c>
      <c r="J43" s="108">
        <v>4235</v>
      </c>
      <c r="K43" s="108">
        <v>3668</v>
      </c>
      <c r="L43" s="108">
        <v>3818</v>
      </c>
      <c r="M43" s="109">
        <v>3988</v>
      </c>
    </row>
    <row r="44" spans="2:13" ht="27.75" customHeight="1" x14ac:dyDescent="0.15">
      <c r="B44" s="1240"/>
      <c r="C44" s="1241"/>
      <c r="D44" s="106"/>
      <c r="E44" s="1244" t="s">
        <v>34</v>
      </c>
      <c r="F44" s="1244"/>
      <c r="G44" s="1244"/>
      <c r="H44" s="1245"/>
      <c r="I44" s="107">
        <v>352</v>
      </c>
      <c r="J44" s="108">
        <v>390</v>
      </c>
      <c r="K44" s="108">
        <v>347</v>
      </c>
      <c r="L44" s="108">
        <v>359</v>
      </c>
      <c r="M44" s="109">
        <v>405</v>
      </c>
    </row>
    <row r="45" spans="2:13" ht="27.75" customHeight="1" x14ac:dyDescent="0.15">
      <c r="B45" s="1240"/>
      <c r="C45" s="1241"/>
      <c r="D45" s="106"/>
      <c r="E45" s="1244" t="s">
        <v>35</v>
      </c>
      <c r="F45" s="1244"/>
      <c r="G45" s="1244"/>
      <c r="H45" s="1245"/>
      <c r="I45" s="107">
        <v>998</v>
      </c>
      <c r="J45" s="108">
        <v>966</v>
      </c>
      <c r="K45" s="108">
        <v>928</v>
      </c>
      <c r="L45" s="108">
        <v>891</v>
      </c>
      <c r="M45" s="109">
        <v>862</v>
      </c>
    </row>
    <row r="46" spans="2:13" ht="27.75" customHeight="1" x14ac:dyDescent="0.15">
      <c r="B46" s="1240"/>
      <c r="C46" s="1241"/>
      <c r="D46" s="110"/>
      <c r="E46" s="1244" t="s">
        <v>36</v>
      </c>
      <c r="F46" s="1244"/>
      <c r="G46" s="1244"/>
      <c r="H46" s="1245"/>
      <c r="I46" s="107" t="s">
        <v>519</v>
      </c>
      <c r="J46" s="108" t="s">
        <v>519</v>
      </c>
      <c r="K46" s="108" t="s">
        <v>519</v>
      </c>
      <c r="L46" s="108" t="s">
        <v>519</v>
      </c>
      <c r="M46" s="109" t="s">
        <v>519</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630</v>
      </c>
      <c r="J50" s="108">
        <v>683</v>
      </c>
      <c r="K50" s="108">
        <v>712</v>
      </c>
      <c r="L50" s="108">
        <v>824</v>
      </c>
      <c r="M50" s="109">
        <v>939</v>
      </c>
    </row>
    <row r="51" spans="2:13" ht="27.75" customHeight="1" x14ac:dyDescent="0.15">
      <c r="B51" s="1240"/>
      <c r="C51" s="1241"/>
      <c r="D51" s="106"/>
      <c r="E51" s="1244" t="s">
        <v>42</v>
      </c>
      <c r="F51" s="1244"/>
      <c r="G51" s="1244"/>
      <c r="H51" s="1245"/>
      <c r="I51" s="107">
        <v>213</v>
      </c>
      <c r="J51" s="108">
        <v>178</v>
      </c>
      <c r="K51" s="108">
        <v>164</v>
      </c>
      <c r="L51" s="108">
        <v>132</v>
      </c>
      <c r="M51" s="109">
        <v>141</v>
      </c>
    </row>
    <row r="52" spans="2:13" ht="27.75" customHeight="1" x14ac:dyDescent="0.15">
      <c r="B52" s="1242"/>
      <c r="C52" s="1243"/>
      <c r="D52" s="106"/>
      <c r="E52" s="1244" t="s">
        <v>43</v>
      </c>
      <c r="F52" s="1244"/>
      <c r="G52" s="1244"/>
      <c r="H52" s="1245"/>
      <c r="I52" s="107">
        <v>7238</v>
      </c>
      <c r="J52" s="108">
        <v>7494</v>
      </c>
      <c r="K52" s="108">
        <v>7342</v>
      </c>
      <c r="L52" s="108">
        <v>7230</v>
      </c>
      <c r="M52" s="109">
        <v>7172</v>
      </c>
    </row>
    <row r="53" spans="2:13" ht="27.75" customHeight="1" thickBot="1" x14ac:dyDescent="0.2">
      <c r="B53" s="1246" t="s">
        <v>44</v>
      </c>
      <c r="C53" s="1247"/>
      <c r="D53" s="113"/>
      <c r="E53" s="1248" t="s">
        <v>45</v>
      </c>
      <c r="F53" s="1248"/>
      <c r="G53" s="1248"/>
      <c r="H53" s="1249"/>
      <c r="I53" s="114">
        <v>7355</v>
      </c>
      <c r="J53" s="115">
        <v>7469</v>
      </c>
      <c r="K53" s="115">
        <v>6654</v>
      </c>
      <c r="L53" s="115">
        <v>6517</v>
      </c>
      <c r="M53" s="116">
        <v>6414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InuLc9o4Kt4uENz8YD2dD2jzoXL/AZLAwiGngjBXim/o4z0llAIgsMsZQKhmbMIa2gtP/seGfiFv9gos64iCw==" saltValue="jHjWRdqLUphxIb6ZCPdH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369</v>
      </c>
      <c r="G55" s="128">
        <v>272</v>
      </c>
      <c r="H55" s="129">
        <v>341</v>
      </c>
    </row>
    <row r="56" spans="2:8" ht="52.5" customHeight="1" x14ac:dyDescent="0.15">
      <c r="B56" s="130"/>
      <c r="C56" s="1267" t="s">
        <v>49</v>
      </c>
      <c r="D56" s="1267"/>
      <c r="E56" s="1268"/>
      <c r="F56" s="131">
        <v>22</v>
      </c>
      <c r="G56" s="131">
        <v>99</v>
      </c>
      <c r="H56" s="132">
        <v>14</v>
      </c>
    </row>
    <row r="57" spans="2:8" ht="53.25" customHeight="1" x14ac:dyDescent="0.15">
      <c r="B57" s="130"/>
      <c r="C57" s="1269" t="s">
        <v>50</v>
      </c>
      <c r="D57" s="1269"/>
      <c r="E57" s="1270"/>
      <c r="F57" s="133">
        <v>175</v>
      </c>
      <c r="G57" s="133">
        <v>268</v>
      </c>
      <c r="H57" s="134">
        <v>317</v>
      </c>
    </row>
    <row r="58" spans="2:8" ht="45.75" customHeight="1" x14ac:dyDescent="0.15">
      <c r="B58" s="135"/>
      <c r="C58" s="1257" t="s">
        <v>595</v>
      </c>
      <c r="D58" s="1258"/>
      <c r="E58" s="1259"/>
      <c r="F58" s="136">
        <v>100</v>
      </c>
      <c r="G58" s="136">
        <v>170</v>
      </c>
      <c r="H58" s="137">
        <v>200</v>
      </c>
    </row>
    <row r="59" spans="2:8" ht="45.75" customHeight="1" x14ac:dyDescent="0.15">
      <c r="B59" s="135"/>
      <c r="C59" s="1257" t="s">
        <v>596</v>
      </c>
      <c r="D59" s="1258"/>
      <c r="E59" s="1259"/>
      <c r="F59" s="136">
        <v>75</v>
      </c>
      <c r="G59" s="136">
        <v>98</v>
      </c>
      <c r="H59" s="137">
        <v>109</v>
      </c>
    </row>
    <row r="60" spans="2:8" ht="45.75" customHeight="1" x14ac:dyDescent="0.15">
      <c r="B60" s="135"/>
      <c r="C60" s="1257" t="s">
        <v>597</v>
      </c>
      <c r="D60" s="1258"/>
      <c r="E60" s="1259"/>
      <c r="F60" s="136" t="s">
        <v>519</v>
      </c>
      <c r="G60" s="136" t="s">
        <v>519</v>
      </c>
      <c r="H60" s="137">
        <v>7</v>
      </c>
    </row>
    <row r="61" spans="2:8" ht="45.75" customHeight="1" x14ac:dyDescent="0.15">
      <c r="B61" s="135"/>
      <c r="C61" s="1257" t="s">
        <v>598</v>
      </c>
      <c r="D61" s="1258"/>
      <c r="E61" s="1259"/>
      <c r="F61" s="136">
        <v>0</v>
      </c>
      <c r="G61" s="136">
        <v>0</v>
      </c>
      <c r="H61" s="137">
        <v>0</v>
      </c>
    </row>
    <row r="62" spans="2:8" ht="45.75" customHeight="1" thickBot="1" x14ac:dyDescent="0.2">
      <c r="B62" s="138"/>
      <c r="C62" s="1260" t="s">
        <v>599</v>
      </c>
      <c r="D62" s="1261"/>
      <c r="E62" s="1262"/>
      <c r="F62" s="139">
        <v>0</v>
      </c>
      <c r="G62" s="139">
        <v>0</v>
      </c>
      <c r="H62" s="140">
        <v>0</v>
      </c>
    </row>
    <row r="63" spans="2:8" ht="52.5" customHeight="1" thickBot="1" x14ac:dyDescent="0.2">
      <c r="B63" s="141"/>
      <c r="C63" s="1263" t="s">
        <v>51</v>
      </c>
      <c r="D63" s="1263"/>
      <c r="E63" s="1264"/>
      <c r="F63" s="142">
        <v>566</v>
      </c>
      <c r="G63" s="142">
        <v>639</v>
      </c>
      <c r="H63" s="143">
        <v>672</v>
      </c>
    </row>
    <row r="64" spans="2:8" ht="15" customHeight="1" x14ac:dyDescent="0.15"/>
  </sheetData>
  <sheetProtection algorithmName="SHA-512" hashValue="ndbw1ENP4RP+/uSFMTzxKB6iJLwc2pZX7+MaQs0n/Ym9tec/cKnwb8115Yd7VIeC+1rcoAbvOB9TCHK/M/atvQ==" saltValue="2BlHhGJkZmUFgYZPd6qu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21891</v>
      </c>
      <c r="E3" s="162"/>
      <c r="F3" s="163">
        <v>93741</v>
      </c>
      <c r="G3" s="164"/>
      <c r="H3" s="165"/>
    </row>
    <row r="4" spans="1:8" x14ac:dyDescent="0.15">
      <c r="A4" s="166"/>
      <c r="B4" s="167"/>
      <c r="C4" s="168"/>
      <c r="D4" s="169">
        <v>12384</v>
      </c>
      <c r="E4" s="170"/>
      <c r="F4" s="171">
        <v>46285</v>
      </c>
      <c r="G4" s="172"/>
      <c r="H4" s="173"/>
    </row>
    <row r="5" spans="1:8" x14ac:dyDescent="0.15">
      <c r="A5" s="154" t="s">
        <v>552</v>
      </c>
      <c r="B5" s="159"/>
      <c r="C5" s="160"/>
      <c r="D5" s="161">
        <v>94676</v>
      </c>
      <c r="E5" s="162"/>
      <c r="F5" s="163">
        <v>107537</v>
      </c>
      <c r="G5" s="164"/>
      <c r="H5" s="165"/>
    </row>
    <row r="6" spans="1:8" x14ac:dyDescent="0.15">
      <c r="A6" s="166"/>
      <c r="B6" s="167"/>
      <c r="C6" s="168"/>
      <c r="D6" s="169">
        <v>80921</v>
      </c>
      <c r="E6" s="170"/>
      <c r="F6" s="171">
        <v>57923</v>
      </c>
      <c r="G6" s="172"/>
      <c r="H6" s="173"/>
    </row>
    <row r="7" spans="1:8" x14ac:dyDescent="0.15">
      <c r="A7" s="154" t="s">
        <v>553</v>
      </c>
      <c r="B7" s="159"/>
      <c r="C7" s="160"/>
      <c r="D7" s="161">
        <v>35418</v>
      </c>
      <c r="E7" s="162"/>
      <c r="F7" s="163">
        <v>113913</v>
      </c>
      <c r="G7" s="164"/>
      <c r="H7" s="165"/>
    </row>
    <row r="8" spans="1:8" x14ac:dyDescent="0.15">
      <c r="A8" s="166"/>
      <c r="B8" s="167"/>
      <c r="C8" s="168"/>
      <c r="D8" s="169">
        <v>16384</v>
      </c>
      <c r="E8" s="170"/>
      <c r="F8" s="171">
        <v>53160</v>
      </c>
      <c r="G8" s="172"/>
      <c r="H8" s="173"/>
    </row>
    <row r="9" spans="1:8" x14ac:dyDescent="0.15">
      <c r="A9" s="154" t="s">
        <v>554</v>
      </c>
      <c r="B9" s="159"/>
      <c r="C9" s="160"/>
      <c r="D9" s="161">
        <v>22569</v>
      </c>
      <c r="E9" s="162"/>
      <c r="F9" s="163">
        <v>115050</v>
      </c>
      <c r="G9" s="164"/>
      <c r="H9" s="165"/>
    </row>
    <row r="10" spans="1:8" x14ac:dyDescent="0.15">
      <c r="A10" s="166"/>
      <c r="B10" s="167"/>
      <c r="C10" s="168"/>
      <c r="D10" s="169">
        <v>6848</v>
      </c>
      <c r="E10" s="170"/>
      <c r="F10" s="171">
        <v>53792</v>
      </c>
      <c r="G10" s="172"/>
      <c r="H10" s="173"/>
    </row>
    <row r="11" spans="1:8" x14ac:dyDescent="0.15">
      <c r="A11" s="154" t="s">
        <v>555</v>
      </c>
      <c r="B11" s="159"/>
      <c r="C11" s="160"/>
      <c r="D11" s="161">
        <v>59427</v>
      </c>
      <c r="E11" s="162"/>
      <c r="F11" s="163">
        <v>118252</v>
      </c>
      <c r="G11" s="164"/>
      <c r="H11" s="165"/>
    </row>
    <row r="12" spans="1:8" x14ac:dyDescent="0.15">
      <c r="A12" s="166"/>
      <c r="B12" s="167"/>
      <c r="C12" s="174"/>
      <c r="D12" s="169">
        <v>32653</v>
      </c>
      <c r="E12" s="170"/>
      <c r="F12" s="171">
        <v>49994</v>
      </c>
      <c r="G12" s="172"/>
      <c r="H12" s="173"/>
    </row>
    <row r="13" spans="1:8" x14ac:dyDescent="0.15">
      <c r="A13" s="154"/>
      <c r="B13" s="159"/>
      <c r="C13" s="175"/>
      <c r="D13" s="176">
        <v>46796</v>
      </c>
      <c r="E13" s="177"/>
      <c r="F13" s="178">
        <v>109699</v>
      </c>
      <c r="G13" s="179"/>
      <c r="H13" s="165"/>
    </row>
    <row r="14" spans="1:8" x14ac:dyDescent="0.15">
      <c r="A14" s="166"/>
      <c r="B14" s="167"/>
      <c r="C14" s="168"/>
      <c r="D14" s="169">
        <v>29838</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2.06</v>
      </c>
      <c r="C19" s="180">
        <f>ROUND(VALUE(SUBSTITUTE(実質収支比率等に係る経年分析!G$48,"▲","-")),2)</f>
        <v>2.04</v>
      </c>
      <c r="D19" s="180">
        <f>ROUND(VALUE(SUBSTITUTE(実質収支比率等に係る経年分析!H$48,"▲","-")),2)</f>
        <v>2.14</v>
      </c>
      <c r="E19" s="180">
        <f>ROUND(VALUE(SUBSTITUTE(実質収支比率等に係る経年分析!I$48,"▲","-")),2)</f>
        <v>1.82</v>
      </c>
      <c r="F19" s="180">
        <f>ROUND(VALUE(SUBSTITUTE(実質収支比率等に係る経年分析!J$48,"▲","-")),2)</f>
        <v>2.27</v>
      </c>
    </row>
    <row r="20" spans="1:11" x14ac:dyDescent="0.15">
      <c r="A20" s="180" t="s">
        <v>55</v>
      </c>
      <c r="B20" s="180">
        <f>ROUND(VALUE(SUBSTITUTE(実質収支比率等に係る経年分析!F$47,"▲","-")),2)</f>
        <v>8.84</v>
      </c>
      <c r="C20" s="180">
        <f>ROUND(VALUE(SUBSTITUTE(実質収支比率等に係る経年分析!G$47,"▲","-")),2)</f>
        <v>9.91</v>
      </c>
      <c r="D20" s="180">
        <f>ROUND(VALUE(SUBSTITUTE(実質収支比率等に係る経年分析!H$47,"▲","-")),2)</f>
        <v>8.75</v>
      </c>
      <c r="E20" s="180">
        <f>ROUND(VALUE(SUBSTITUTE(実質収支比率等に係る経年分析!I$47,"▲","-")),2)</f>
        <v>6.56</v>
      </c>
      <c r="F20" s="180">
        <f>ROUND(VALUE(SUBSTITUTE(実質収支比率等に係る経年分析!J$47,"▲","-")),2)</f>
        <v>8.2799999999999994</v>
      </c>
    </row>
    <row r="21" spans="1:11" x14ac:dyDescent="0.15">
      <c r="A21" s="180" t="s">
        <v>56</v>
      </c>
      <c r="B21" s="180">
        <f>IF(ISNUMBER(VALUE(SUBSTITUTE(実質収支比率等に係る経年分析!F$49,"▲","-"))),ROUND(VALUE(SUBSTITUTE(実質収支比率等に係る経年分析!F$49,"▲","-")),2),NA())</f>
        <v>6.61</v>
      </c>
      <c r="C21" s="180">
        <f>IF(ISNUMBER(VALUE(SUBSTITUTE(実質収支比率等に係る経年分析!G$49,"▲","-"))),ROUND(VALUE(SUBSTITUTE(実質収支比率等に係る経年分析!G$49,"▲","-")),2),NA())</f>
        <v>-0.46</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-3.72</v>
      </c>
      <c r="F21" s="180">
        <f>IF(ISNUMBER(VALUE(SUBSTITUTE(実質収支比率等に係る経年分析!J$49,"▲","-"))),ROUND(VALUE(SUBSTITUTE(実質収支比率等に係る経年分析!J$49,"▲","-")),2),NA())</f>
        <v>3.26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水産業振興事業特別会計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784</v>
      </c>
      <c r="E42" s="182"/>
      <c r="F42" s="182"/>
      <c r="G42" s="182">
        <f>'実質公債費比率（分子）の構造'!L$52</f>
        <v>704</v>
      </c>
      <c r="H42" s="182"/>
      <c r="I42" s="182"/>
      <c r="J42" s="182">
        <f>'実質公債費比率（分子）の構造'!M$52</f>
        <v>707</v>
      </c>
      <c r="K42" s="182"/>
      <c r="L42" s="182"/>
      <c r="M42" s="182">
        <f>'実質公債費比率（分子）の構造'!N$52</f>
        <v>697</v>
      </c>
      <c r="N42" s="182"/>
      <c r="O42" s="182"/>
      <c r="P42" s="182">
        <f>'実質公債費比率（分子）の構造'!O$52</f>
        <v>676</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50</v>
      </c>
      <c r="C45" s="182"/>
      <c r="D45" s="182"/>
      <c r="E45" s="182">
        <f>'実質公債費比率（分子）の構造'!L$49</f>
        <v>37</v>
      </c>
      <c r="F45" s="182"/>
      <c r="G45" s="182"/>
      <c r="H45" s="182">
        <f>'実質公債費比率（分子）の構造'!M$49</f>
        <v>46</v>
      </c>
      <c r="I45" s="182"/>
      <c r="J45" s="182"/>
      <c r="K45" s="182">
        <f>'実質公債費比率（分子）の構造'!N$49</f>
        <v>52</v>
      </c>
      <c r="L45" s="182"/>
      <c r="M45" s="182"/>
      <c r="N45" s="182">
        <f>'実質公債費比率（分子）の構造'!O$49</f>
        <v>57</v>
      </c>
      <c r="O45" s="182"/>
      <c r="P45" s="182"/>
    </row>
    <row r="46" spans="1:16" x14ac:dyDescent="0.15">
      <c r="A46" s="182" t="s">
        <v>67</v>
      </c>
      <c r="B46" s="182">
        <f>'実質公債費比率（分子）の構造'!K$48</f>
        <v>275</v>
      </c>
      <c r="C46" s="182"/>
      <c r="D46" s="182"/>
      <c r="E46" s="182">
        <f>'実質公債費比率（分子）の構造'!L$48</f>
        <v>259</v>
      </c>
      <c r="F46" s="182"/>
      <c r="G46" s="182"/>
      <c r="H46" s="182">
        <f>'実質公債費比率（分子）の構造'!M$48</f>
        <v>244</v>
      </c>
      <c r="I46" s="182"/>
      <c r="J46" s="182"/>
      <c r="K46" s="182">
        <f>'実質公債費比率（分子）の構造'!N$48</f>
        <v>276</v>
      </c>
      <c r="L46" s="182"/>
      <c r="M46" s="182"/>
      <c r="N46" s="182">
        <f>'実質公債費比率（分子）の構造'!O$48</f>
        <v>283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1023</v>
      </c>
      <c r="C49" s="182"/>
      <c r="D49" s="182"/>
      <c r="E49" s="182">
        <f>'実質公債費比率（分子）の構造'!L$45</f>
        <v>930</v>
      </c>
      <c r="F49" s="182"/>
      <c r="G49" s="182"/>
      <c r="H49" s="182">
        <f>'実質公債費比率（分子）の構造'!M$45</f>
        <v>926</v>
      </c>
      <c r="I49" s="182"/>
      <c r="J49" s="182"/>
      <c r="K49" s="182">
        <f>'実質公債費比率（分子）の構造'!N$45</f>
        <v>880</v>
      </c>
      <c r="L49" s="182"/>
      <c r="M49" s="182"/>
      <c r="N49" s="182">
        <f>'実質公債費比率（分子）の構造'!O$45</f>
        <v>844</v>
      </c>
      <c r="O49" s="182"/>
      <c r="P49" s="182"/>
    </row>
    <row r="50" spans="1:16" x14ac:dyDescent="0.15">
      <c r="A50" s="182" t="s">
        <v>71</v>
      </c>
      <c r="B50" s="182" t="e">
        <f>NA()</f>
        <v>#N/A</v>
      </c>
      <c r="C50" s="182">
        <f>IF(ISNUMBER('実質公債費比率（分子）の構造'!K$53),'実質公債費比率（分子）の構造'!K$53,NA())</f>
        <v>569</v>
      </c>
      <c r="D50" s="182" t="e">
        <f>NA()</f>
        <v>#N/A</v>
      </c>
      <c r="E50" s="182" t="e">
        <f>NA()</f>
        <v>#N/A</v>
      </c>
      <c r="F50" s="182">
        <f>IF(ISNUMBER('実質公債費比率（分子）の構造'!L$53),'実質公債費比率（分子）の構造'!L$53,NA())</f>
        <v>527</v>
      </c>
      <c r="G50" s="182" t="e">
        <f>NA()</f>
        <v>#N/A</v>
      </c>
      <c r="H50" s="182" t="e">
        <f>NA()</f>
        <v>#N/A</v>
      </c>
      <c r="I50" s="182">
        <f>IF(ISNUMBER('実質公債費比率（分子）の構造'!M$53),'実質公債費比率（分子）の構造'!M$53,NA())</f>
        <v>514</v>
      </c>
      <c r="J50" s="182" t="e">
        <f>NA()</f>
        <v>#N/A</v>
      </c>
      <c r="K50" s="182" t="e">
        <f>NA()</f>
        <v>#N/A</v>
      </c>
      <c r="L50" s="182">
        <f>IF(ISNUMBER('実質公債費比率（分子）の構造'!N$53),'実質公債費比率（分子）の構造'!N$53,NA())</f>
        <v>512</v>
      </c>
      <c r="M50" s="182" t="e">
        <f>NA()</f>
        <v>#N/A</v>
      </c>
      <c r="N50" s="182" t="e">
        <f>NA()</f>
        <v>#N/A</v>
      </c>
      <c r="O50" s="182">
        <f>IF(ISNUMBER('実質公債費比率（分子）の構造'!O$53),'実質公債費比率（分子）の構造'!O$53,NA())</f>
        <v>509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7238</v>
      </c>
      <c r="E56" s="181"/>
      <c r="F56" s="181"/>
      <c r="G56" s="181">
        <f>'将来負担比率（分子）の構造'!J$52</f>
        <v>7494</v>
      </c>
      <c r="H56" s="181"/>
      <c r="I56" s="181"/>
      <c r="J56" s="181">
        <f>'将来負担比率（分子）の構造'!K$52</f>
        <v>7342</v>
      </c>
      <c r="K56" s="181"/>
      <c r="L56" s="181"/>
      <c r="M56" s="181">
        <f>'将来負担比率（分子）の構造'!L$52</f>
        <v>7230</v>
      </c>
      <c r="N56" s="181"/>
      <c r="O56" s="181"/>
      <c r="P56" s="181">
        <f>'将来負担比率（分子）の構造'!M$52</f>
        <v>7172</v>
      </c>
    </row>
    <row r="57" spans="1:16" x14ac:dyDescent="0.15">
      <c r="A57" s="181" t="s">
        <v>42</v>
      </c>
      <c r="B57" s="181"/>
      <c r="C57" s="181"/>
      <c r="D57" s="181">
        <f>'将来負担比率（分子）の構造'!I$51</f>
        <v>213</v>
      </c>
      <c r="E57" s="181"/>
      <c r="F57" s="181"/>
      <c r="G57" s="181">
        <f>'将来負担比率（分子）の構造'!J$51</f>
        <v>178</v>
      </c>
      <c r="H57" s="181"/>
      <c r="I57" s="181"/>
      <c r="J57" s="181">
        <f>'将来負担比率（分子）の構造'!K$51</f>
        <v>164</v>
      </c>
      <c r="K57" s="181"/>
      <c r="L57" s="181"/>
      <c r="M57" s="181">
        <f>'将来負担比率（分子）の構造'!L$51</f>
        <v>132</v>
      </c>
      <c r="N57" s="181"/>
      <c r="O57" s="181"/>
      <c r="P57" s="181">
        <f>'将来負担比率（分子）の構造'!M$51</f>
        <v>141</v>
      </c>
    </row>
    <row r="58" spans="1:16" x14ac:dyDescent="0.15">
      <c r="A58" s="181" t="s">
        <v>41</v>
      </c>
      <c r="B58" s="181"/>
      <c r="C58" s="181"/>
      <c r="D58" s="181">
        <f>'将来負担比率（分子）の構造'!I$50</f>
        <v>630</v>
      </c>
      <c r="E58" s="181"/>
      <c r="F58" s="181"/>
      <c r="G58" s="181">
        <f>'将来負担比率（分子）の構造'!J$50</f>
        <v>683</v>
      </c>
      <c r="H58" s="181"/>
      <c r="I58" s="181"/>
      <c r="J58" s="181">
        <f>'将来負担比率（分子）の構造'!K$50</f>
        <v>712</v>
      </c>
      <c r="K58" s="181"/>
      <c r="L58" s="181"/>
      <c r="M58" s="181">
        <f>'将来負担比率（分子）の構造'!L$50</f>
        <v>824</v>
      </c>
      <c r="N58" s="181"/>
      <c r="O58" s="181"/>
      <c r="P58" s="181">
        <f>'将来負担比率（分子）の構造'!M$50</f>
        <v>939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998</v>
      </c>
      <c r="C62" s="181"/>
      <c r="D62" s="181"/>
      <c r="E62" s="181">
        <f>'将来負担比率（分子）の構造'!J$45</f>
        <v>966</v>
      </c>
      <c r="F62" s="181"/>
      <c r="G62" s="181"/>
      <c r="H62" s="181">
        <f>'将来負担比率（分子）の構造'!K$45</f>
        <v>928</v>
      </c>
      <c r="I62" s="181"/>
      <c r="J62" s="181"/>
      <c r="K62" s="181">
        <f>'将来負担比率（分子）の構造'!L$45</f>
        <v>891</v>
      </c>
      <c r="L62" s="181"/>
      <c r="M62" s="181"/>
      <c r="N62" s="181">
        <f>'将来負担比率（分子）の構造'!M$45</f>
        <v>862</v>
      </c>
      <c r="O62" s="181"/>
      <c r="P62" s="181"/>
    </row>
    <row r="63" spans="1:16" x14ac:dyDescent="0.15">
      <c r="A63" s="181" t="s">
        <v>34</v>
      </c>
      <c r="B63" s="181">
        <f>'将来負担比率（分子）の構造'!I$44</f>
        <v>352</v>
      </c>
      <c r="C63" s="181"/>
      <c r="D63" s="181"/>
      <c r="E63" s="181">
        <f>'将来負担比率（分子）の構造'!J$44</f>
        <v>390</v>
      </c>
      <c r="F63" s="181"/>
      <c r="G63" s="181"/>
      <c r="H63" s="181">
        <f>'将来負担比率（分子）の構造'!K$44</f>
        <v>347</v>
      </c>
      <c r="I63" s="181"/>
      <c r="J63" s="181"/>
      <c r="K63" s="181">
        <f>'将来負担比率（分子）の構造'!L$44</f>
        <v>359</v>
      </c>
      <c r="L63" s="181"/>
      <c r="M63" s="181"/>
      <c r="N63" s="181">
        <f>'将来負担比率（分子）の構造'!M$44</f>
        <v>405</v>
      </c>
      <c r="O63" s="181"/>
      <c r="P63" s="181"/>
    </row>
    <row r="64" spans="1:16" x14ac:dyDescent="0.15">
      <c r="A64" s="181" t="s">
        <v>33</v>
      </c>
      <c r="B64" s="181">
        <f>'将来負担比率（分子）の構造'!I$43</f>
        <v>4051</v>
      </c>
      <c r="C64" s="181"/>
      <c r="D64" s="181"/>
      <c r="E64" s="181">
        <f>'将来負担比率（分子）の構造'!J$43</f>
        <v>4235</v>
      </c>
      <c r="F64" s="181"/>
      <c r="G64" s="181"/>
      <c r="H64" s="181">
        <f>'将来負担比率（分子）の構造'!K$43</f>
        <v>3668</v>
      </c>
      <c r="I64" s="181"/>
      <c r="J64" s="181"/>
      <c r="K64" s="181">
        <f>'将来負担比率（分子）の構造'!L$43</f>
        <v>3818</v>
      </c>
      <c r="L64" s="181"/>
      <c r="M64" s="181"/>
      <c r="N64" s="181">
        <f>'将来負担比率（分子）の構造'!M$43</f>
        <v>3988</v>
      </c>
      <c r="O64" s="181"/>
      <c r="P64" s="181"/>
    </row>
    <row r="65" spans="1:16" x14ac:dyDescent="0.15">
      <c r="A65" s="181" t="s">
        <v>32</v>
      </c>
      <c r="B65" s="181">
        <f>'将来負担比率（分子）の構造'!I$42</f>
        <v>13</v>
      </c>
      <c r="C65" s="181"/>
      <c r="D65" s="181"/>
      <c r="E65" s="181">
        <f>'将来負担比率（分子）の構造'!J$42</f>
        <v>6</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10024</v>
      </c>
      <c r="C66" s="181"/>
      <c r="D66" s="181"/>
      <c r="E66" s="181">
        <f>'将来負担比率（分子）の構造'!J$41</f>
        <v>10226</v>
      </c>
      <c r="F66" s="181"/>
      <c r="G66" s="181"/>
      <c r="H66" s="181">
        <f>'将来負担比率（分子）の構造'!K$41</f>
        <v>9929</v>
      </c>
      <c r="I66" s="181"/>
      <c r="J66" s="181"/>
      <c r="K66" s="181">
        <f>'将来負担比率（分子）の構造'!L$41</f>
        <v>9636</v>
      </c>
      <c r="L66" s="181"/>
      <c r="M66" s="181"/>
      <c r="N66" s="181">
        <f>'将来負担比率（分子）の構造'!M$41</f>
        <v>9411</v>
      </c>
      <c r="O66" s="181"/>
      <c r="P66" s="181"/>
    </row>
    <row r="67" spans="1:16" x14ac:dyDescent="0.15">
      <c r="A67" s="181" t="s">
        <v>75</v>
      </c>
      <c r="B67" s="181" t="e">
        <f>NA()</f>
        <v>#N/A</v>
      </c>
      <c r="C67" s="181">
        <f>IF(ISNUMBER('将来負担比率（分子）の構造'!I$53), IF('将来負担比率（分子）の構造'!I$53 &lt; 0, 0, '将来負担比率（分子）の構造'!I$53), NA())</f>
        <v>7355</v>
      </c>
      <c r="D67" s="181" t="e">
        <f>NA()</f>
        <v>#N/A</v>
      </c>
      <c r="E67" s="181" t="e">
        <f>NA()</f>
        <v>#N/A</v>
      </c>
      <c r="F67" s="181">
        <f>IF(ISNUMBER('将来負担比率（分子）の構造'!J$53), IF('将来負担比率（分子）の構造'!J$53 &lt; 0, 0, '将来負担比率（分子）の構造'!J$53), NA())</f>
        <v>7469</v>
      </c>
      <c r="G67" s="181" t="e">
        <f>NA()</f>
        <v>#N/A</v>
      </c>
      <c r="H67" s="181" t="e">
        <f>NA()</f>
        <v>#N/A</v>
      </c>
      <c r="I67" s="181">
        <f>IF(ISNUMBER('将来負担比率（分子）の構造'!K$53), IF('将来負担比率（分子）の構造'!K$53 &lt; 0, 0, '将来負担比率（分子）の構造'!K$53), NA())</f>
        <v>6654</v>
      </c>
      <c r="J67" s="181" t="e">
        <f>NA()</f>
        <v>#N/A</v>
      </c>
      <c r="K67" s="181" t="e">
        <f>NA()</f>
        <v>#N/A</v>
      </c>
      <c r="L67" s="181">
        <f>IF(ISNUMBER('将来負担比率（分子）の構造'!L$53), IF('将来負担比率（分子）の構造'!L$53 &lt; 0, 0, '将来負担比率（分子）の構造'!L$53), NA())</f>
        <v>6517</v>
      </c>
      <c r="M67" s="181" t="e">
        <f>NA()</f>
        <v>#N/A</v>
      </c>
      <c r="N67" s="181" t="e">
        <f>NA()</f>
        <v>#N/A</v>
      </c>
      <c r="O67" s="181">
        <f>IF(ISNUMBER('将来負担比率（分子）の構造'!M$53), IF('将来負担比率（分子）の構造'!M$53 &lt; 0, 0, '将来負担比率（分子）の構造'!M$53), NA())</f>
        <v>6414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369</v>
      </c>
      <c r="C72" s="185">
        <f>基金残高に係る経年分析!G55</f>
        <v>272</v>
      </c>
      <c r="D72" s="185">
        <f>基金残高に係る経年分析!H55</f>
        <v>341</v>
      </c>
    </row>
    <row r="73" spans="1:16" x14ac:dyDescent="0.15">
      <c r="A73" s="184" t="s">
        <v>78</v>
      </c>
      <c r="B73" s="185">
        <f>基金残高に係る経年分析!F56</f>
        <v>22</v>
      </c>
      <c r="C73" s="185">
        <f>基金残高に係る経年分析!G56</f>
        <v>99</v>
      </c>
      <c r="D73" s="185">
        <f>基金残高に係る経年分析!H56</f>
        <v>14</v>
      </c>
    </row>
    <row r="74" spans="1:16" x14ac:dyDescent="0.15">
      <c r="A74" s="184" t="s">
        <v>79</v>
      </c>
      <c r="B74" s="185">
        <f>基金残高に係る経年分析!F57</f>
        <v>175</v>
      </c>
      <c r="C74" s="185">
        <f>基金残高に係る経年分析!G57</f>
        <v>268</v>
      </c>
      <c r="D74" s="185">
        <f>基金残高に係る経年分析!H57</f>
        <v>317</v>
      </c>
    </row>
  </sheetData>
  <sheetProtection algorithmName="SHA-512" hashValue="R+Y/O5tTMl/rI0FRwjIT+65FI/x/h+yjT9ey+nmal197KLjae3tyJoV3dEvVRNJKT3SU9icJO6W1GlZJhPgIAw==" saltValue="ebnNR2O9nBMAQFJJj+ed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218</v>
      </c>
      <c r="DI1" s="760"/>
      <c r="DJ1" s="760"/>
      <c r="DK1" s="760"/>
      <c r="DL1" s="760"/>
      <c r="DM1" s="760"/>
      <c r="DN1" s="761"/>
      <c r="DO1" s="226"/>
      <c r="DP1" s="759" t="s">
        <v>219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224</v>
      </c>
      <c r="S4" s="702"/>
      <c r="T4" s="702"/>
      <c r="U4" s="702"/>
      <c r="V4" s="702"/>
      <c r="W4" s="702"/>
      <c r="X4" s="702"/>
      <c r="Y4" s="703"/>
      <c r="Z4" s="701" t="s">
        <v>225</v>
      </c>
      <c r="AA4" s="702"/>
      <c r="AB4" s="702"/>
      <c r="AC4" s="703"/>
      <c r="AD4" s="701" t="s">
        <v>226</v>
      </c>
      <c r="AE4" s="702"/>
      <c r="AF4" s="702"/>
      <c r="AG4" s="702"/>
      <c r="AH4" s="702"/>
      <c r="AI4" s="702"/>
      <c r="AJ4" s="702"/>
      <c r="AK4" s="703"/>
      <c r="AL4" s="701" t="s">
        <v>225</v>
      </c>
      <c r="AM4" s="702"/>
      <c r="AN4" s="702"/>
      <c r="AO4" s="703"/>
      <c r="AP4" s="762" t="s">
        <v>227</v>
      </c>
      <c r="AQ4" s="762"/>
      <c r="AR4" s="762"/>
      <c r="AS4" s="762"/>
      <c r="AT4" s="762"/>
      <c r="AU4" s="762"/>
      <c r="AV4" s="762"/>
      <c r="AW4" s="762"/>
      <c r="AX4" s="762"/>
      <c r="AY4" s="762"/>
      <c r="AZ4" s="762"/>
      <c r="BA4" s="762"/>
      <c r="BB4" s="762"/>
      <c r="BC4" s="762"/>
      <c r="BD4" s="762"/>
      <c r="BE4" s="762"/>
      <c r="BF4" s="762"/>
      <c r="BG4" s="762" t="s">
        <v>228</v>
      </c>
      <c r="BH4" s="762"/>
      <c r="BI4" s="762"/>
      <c r="BJ4" s="762"/>
      <c r="BK4" s="762"/>
      <c r="BL4" s="762"/>
      <c r="BM4" s="762"/>
      <c r="BN4" s="762"/>
      <c r="BO4" s="762" t="s">
        <v>225</v>
      </c>
      <c r="BP4" s="762"/>
      <c r="BQ4" s="762"/>
      <c r="BR4" s="762"/>
      <c r="BS4" s="762" t="s">
        <v>229</v>
      </c>
      <c r="BT4" s="762"/>
      <c r="BU4" s="762"/>
      <c r="BV4" s="762"/>
      <c r="BW4" s="762"/>
      <c r="BX4" s="762"/>
      <c r="BY4" s="762"/>
      <c r="BZ4" s="762"/>
      <c r="CA4" s="762"/>
      <c r="CB4" s="762"/>
      <c r="CD4" s="744" t="s">
        <v>230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231</v>
      </c>
      <c r="C5" s="707"/>
      <c r="D5" s="707"/>
      <c r="E5" s="707"/>
      <c r="F5" s="707"/>
      <c r="G5" s="707"/>
      <c r="H5" s="707"/>
      <c r="I5" s="707"/>
      <c r="J5" s="707"/>
      <c r="K5" s="707"/>
      <c r="L5" s="707"/>
      <c r="M5" s="707"/>
      <c r="N5" s="707"/>
      <c r="O5" s="707"/>
      <c r="P5" s="707"/>
      <c r="Q5" s="708"/>
      <c r="R5" s="695">
        <v>802711</v>
      </c>
      <c r="S5" s="696"/>
      <c r="T5" s="696"/>
      <c r="U5" s="696"/>
      <c r="V5" s="696"/>
      <c r="W5" s="696"/>
      <c r="X5" s="696"/>
      <c r="Y5" s="739"/>
      <c r="Z5" s="757">
        <v>11.1</v>
      </c>
      <c r="AA5" s="757"/>
      <c r="AB5" s="757"/>
      <c r="AC5" s="757"/>
      <c r="AD5" s="758">
        <v>800185</v>
      </c>
      <c r="AE5" s="758"/>
      <c r="AF5" s="758"/>
      <c r="AG5" s="758"/>
      <c r="AH5" s="758"/>
      <c r="AI5" s="758"/>
      <c r="AJ5" s="758"/>
      <c r="AK5" s="758"/>
      <c r="AL5" s="740">
        <v>19.7</v>
      </c>
      <c r="AM5" s="711"/>
      <c r="AN5" s="711"/>
      <c r="AO5" s="741"/>
      <c r="AP5" s="706" t="s">
        <v>232</v>
      </c>
      <c r="AQ5" s="707"/>
      <c r="AR5" s="707"/>
      <c r="AS5" s="707"/>
      <c r="AT5" s="707"/>
      <c r="AU5" s="707"/>
      <c r="AV5" s="707"/>
      <c r="AW5" s="707"/>
      <c r="AX5" s="707"/>
      <c r="AY5" s="707"/>
      <c r="AZ5" s="707"/>
      <c r="BA5" s="707"/>
      <c r="BB5" s="707"/>
      <c r="BC5" s="707"/>
      <c r="BD5" s="707"/>
      <c r="BE5" s="707"/>
      <c r="BF5" s="708"/>
      <c r="BG5" s="640">
        <v>789961</v>
      </c>
      <c r="BH5" s="641"/>
      <c r="BI5" s="641"/>
      <c r="BJ5" s="641"/>
      <c r="BK5" s="641"/>
      <c r="BL5" s="641"/>
      <c r="BM5" s="641"/>
      <c r="BN5" s="642"/>
      <c r="BO5" s="677">
        <v>98.4</v>
      </c>
      <c r="BP5" s="677"/>
      <c r="BQ5" s="677"/>
      <c r="BR5" s="677"/>
      <c r="BS5" s="678">
        <v>2526</v>
      </c>
      <c r="BT5" s="678"/>
      <c r="BU5" s="678"/>
      <c r="BV5" s="678"/>
      <c r="BW5" s="678"/>
      <c r="BX5" s="678"/>
      <c r="BY5" s="678"/>
      <c r="BZ5" s="678"/>
      <c r="CA5" s="678"/>
      <c r="CB5" s="737"/>
      <c r="CD5" s="744" t="s">
        <v>227</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225</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71282</v>
      </c>
      <c r="S6" s="641"/>
      <c r="T6" s="641"/>
      <c r="U6" s="641"/>
      <c r="V6" s="641"/>
      <c r="W6" s="641"/>
      <c r="X6" s="641"/>
      <c r="Y6" s="642"/>
      <c r="Z6" s="677">
        <v>1</v>
      </c>
      <c r="AA6" s="677"/>
      <c r="AB6" s="677"/>
      <c r="AC6" s="677"/>
      <c r="AD6" s="678">
        <v>71282</v>
      </c>
      <c r="AE6" s="678"/>
      <c r="AF6" s="678"/>
      <c r="AG6" s="678"/>
      <c r="AH6" s="678"/>
      <c r="AI6" s="678"/>
      <c r="AJ6" s="678"/>
      <c r="AK6" s="678"/>
      <c r="AL6" s="643">
        <v>1.8</v>
      </c>
      <c r="AM6" s="644"/>
      <c r="AN6" s="644"/>
      <c r="AO6" s="679"/>
      <c r="AP6" s="637" t="s">
        <v>237</v>
      </c>
      <c r="AQ6" s="638"/>
      <c r="AR6" s="638"/>
      <c r="AS6" s="638"/>
      <c r="AT6" s="638"/>
      <c r="AU6" s="638"/>
      <c r="AV6" s="638"/>
      <c r="AW6" s="638"/>
      <c r="AX6" s="638"/>
      <c r="AY6" s="638"/>
      <c r="AZ6" s="638"/>
      <c r="BA6" s="638"/>
      <c r="BB6" s="638"/>
      <c r="BC6" s="638"/>
      <c r="BD6" s="638"/>
      <c r="BE6" s="638"/>
      <c r="BF6" s="639"/>
      <c r="BG6" s="640">
        <v>789961</v>
      </c>
      <c r="BH6" s="641"/>
      <c r="BI6" s="641"/>
      <c r="BJ6" s="641"/>
      <c r="BK6" s="641"/>
      <c r="BL6" s="641"/>
      <c r="BM6" s="641"/>
      <c r="BN6" s="642"/>
      <c r="BO6" s="677">
        <v>98.4</v>
      </c>
      <c r="BP6" s="677"/>
      <c r="BQ6" s="677"/>
      <c r="BR6" s="677"/>
      <c r="BS6" s="678">
        <v>2526</v>
      </c>
      <c r="BT6" s="678"/>
      <c r="BU6" s="678"/>
      <c r="BV6" s="678"/>
      <c r="BW6" s="678"/>
      <c r="BX6" s="678"/>
      <c r="BY6" s="678"/>
      <c r="BZ6" s="678"/>
      <c r="CA6" s="678"/>
      <c r="CB6" s="737"/>
      <c r="CD6" s="698" t="s">
        <v>238</v>
      </c>
      <c r="CE6" s="699"/>
      <c r="CF6" s="699"/>
      <c r="CG6" s="699"/>
      <c r="CH6" s="699"/>
      <c r="CI6" s="699"/>
      <c r="CJ6" s="699"/>
      <c r="CK6" s="699"/>
      <c r="CL6" s="699"/>
      <c r="CM6" s="699"/>
      <c r="CN6" s="699"/>
      <c r="CO6" s="699"/>
      <c r="CP6" s="699"/>
      <c r="CQ6" s="700"/>
      <c r="CR6" s="640">
        <v>61658</v>
      </c>
      <c r="CS6" s="641"/>
      <c r="CT6" s="641"/>
      <c r="CU6" s="641"/>
      <c r="CV6" s="641"/>
      <c r="CW6" s="641"/>
      <c r="CX6" s="641"/>
      <c r="CY6" s="642"/>
      <c r="CZ6" s="740">
        <v>0.9</v>
      </c>
      <c r="DA6" s="711"/>
      <c r="DB6" s="711"/>
      <c r="DC6" s="743"/>
      <c r="DD6" s="646" t="s">
        <v>130</v>
      </c>
      <c r="DE6" s="641"/>
      <c r="DF6" s="641"/>
      <c r="DG6" s="641"/>
      <c r="DH6" s="641"/>
      <c r="DI6" s="641"/>
      <c r="DJ6" s="641"/>
      <c r="DK6" s="641"/>
      <c r="DL6" s="641"/>
      <c r="DM6" s="641"/>
      <c r="DN6" s="641"/>
      <c r="DO6" s="641"/>
      <c r="DP6" s="642"/>
      <c r="DQ6" s="646">
        <v>61658</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546</v>
      </c>
      <c r="S7" s="641"/>
      <c r="T7" s="641"/>
      <c r="U7" s="641"/>
      <c r="V7" s="641"/>
      <c r="W7" s="641"/>
      <c r="X7" s="641"/>
      <c r="Y7" s="642"/>
      <c r="Z7" s="677">
        <v>0</v>
      </c>
      <c r="AA7" s="677"/>
      <c r="AB7" s="677"/>
      <c r="AC7" s="677"/>
      <c r="AD7" s="678">
        <v>546</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294893</v>
      </c>
      <c r="BH7" s="641"/>
      <c r="BI7" s="641"/>
      <c r="BJ7" s="641"/>
      <c r="BK7" s="641"/>
      <c r="BL7" s="641"/>
      <c r="BM7" s="641"/>
      <c r="BN7" s="642"/>
      <c r="BO7" s="677">
        <v>36.700000000000003</v>
      </c>
      <c r="BP7" s="677"/>
      <c r="BQ7" s="677"/>
      <c r="BR7" s="677"/>
      <c r="BS7" s="678">
        <v>2526</v>
      </c>
      <c r="BT7" s="678"/>
      <c r="BU7" s="678"/>
      <c r="BV7" s="678"/>
      <c r="BW7" s="678"/>
      <c r="BX7" s="678"/>
      <c r="BY7" s="678"/>
      <c r="BZ7" s="678"/>
      <c r="CA7" s="678"/>
      <c r="CB7" s="737"/>
      <c r="CD7" s="673" t="s">
        <v>241</v>
      </c>
      <c r="CE7" s="674"/>
      <c r="CF7" s="674"/>
      <c r="CG7" s="674"/>
      <c r="CH7" s="674"/>
      <c r="CI7" s="674"/>
      <c r="CJ7" s="674"/>
      <c r="CK7" s="674"/>
      <c r="CL7" s="674"/>
      <c r="CM7" s="674"/>
      <c r="CN7" s="674"/>
      <c r="CO7" s="674"/>
      <c r="CP7" s="674"/>
      <c r="CQ7" s="675"/>
      <c r="CR7" s="640">
        <v>1820318</v>
      </c>
      <c r="CS7" s="641"/>
      <c r="CT7" s="641"/>
      <c r="CU7" s="641"/>
      <c r="CV7" s="641"/>
      <c r="CW7" s="641"/>
      <c r="CX7" s="641"/>
      <c r="CY7" s="642"/>
      <c r="CZ7" s="677">
        <v>25.6</v>
      </c>
      <c r="DA7" s="677"/>
      <c r="DB7" s="677"/>
      <c r="DC7" s="677"/>
      <c r="DD7" s="646">
        <v>249973</v>
      </c>
      <c r="DE7" s="641"/>
      <c r="DF7" s="641"/>
      <c r="DG7" s="641"/>
      <c r="DH7" s="641"/>
      <c r="DI7" s="641"/>
      <c r="DJ7" s="641"/>
      <c r="DK7" s="641"/>
      <c r="DL7" s="641"/>
      <c r="DM7" s="641"/>
      <c r="DN7" s="641"/>
      <c r="DO7" s="641"/>
      <c r="DP7" s="642"/>
      <c r="DQ7" s="646">
        <v>883825</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1292</v>
      </c>
      <c r="S8" s="641"/>
      <c r="T8" s="641"/>
      <c r="U8" s="641"/>
      <c r="V8" s="641"/>
      <c r="W8" s="641"/>
      <c r="X8" s="641"/>
      <c r="Y8" s="642"/>
      <c r="Z8" s="677">
        <v>0</v>
      </c>
      <c r="AA8" s="677"/>
      <c r="AB8" s="677"/>
      <c r="AC8" s="677"/>
      <c r="AD8" s="678">
        <v>1292</v>
      </c>
      <c r="AE8" s="678"/>
      <c r="AF8" s="678"/>
      <c r="AG8" s="678"/>
      <c r="AH8" s="678"/>
      <c r="AI8" s="678"/>
      <c r="AJ8" s="678"/>
      <c r="AK8" s="678"/>
      <c r="AL8" s="643">
        <v>0</v>
      </c>
      <c r="AM8" s="644"/>
      <c r="AN8" s="644"/>
      <c r="AO8" s="679"/>
      <c r="AP8" s="637" t="s">
        <v>243</v>
      </c>
      <c r="AQ8" s="638"/>
      <c r="AR8" s="638"/>
      <c r="AS8" s="638"/>
      <c r="AT8" s="638"/>
      <c r="AU8" s="638"/>
      <c r="AV8" s="638"/>
      <c r="AW8" s="638"/>
      <c r="AX8" s="638"/>
      <c r="AY8" s="638"/>
      <c r="AZ8" s="638"/>
      <c r="BA8" s="638"/>
      <c r="BB8" s="638"/>
      <c r="BC8" s="638"/>
      <c r="BD8" s="638"/>
      <c r="BE8" s="638"/>
      <c r="BF8" s="639"/>
      <c r="BG8" s="640">
        <v>14258</v>
      </c>
      <c r="BH8" s="641"/>
      <c r="BI8" s="641"/>
      <c r="BJ8" s="641"/>
      <c r="BK8" s="641"/>
      <c r="BL8" s="641"/>
      <c r="BM8" s="641"/>
      <c r="BN8" s="642"/>
      <c r="BO8" s="677">
        <v>1.8</v>
      </c>
      <c r="BP8" s="677"/>
      <c r="BQ8" s="677"/>
      <c r="BR8" s="677"/>
      <c r="BS8" s="646" t="s">
        <v>130</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1706538</v>
      </c>
      <c r="CS8" s="641"/>
      <c r="CT8" s="641"/>
      <c r="CU8" s="641"/>
      <c r="CV8" s="641"/>
      <c r="CW8" s="641"/>
      <c r="CX8" s="641"/>
      <c r="CY8" s="642"/>
      <c r="CZ8" s="677">
        <v>24</v>
      </c>
      <c r="DA8" s="677"/>
      <c r="DB8" s="677"/>
      <c r="DC8" s="677"/>
      <c r="DD8" s="646">
        <v>36491</v>
      </c>
      <c r="DE8" s="641"/>
      <c r="DF8" s="641"/>
      <c r="DG8" s="641"/>
      <c r="DH8" s="641"/>
      <c r="DI8" s="641"/>
      <c r="DJ8" s="641"/>
      <c r="DK8" s="641"/>
      <c r="DL8" s="641"/>
      <c r="DM8" s="641"/>
      <c r="DN8" s="641"/>
      <c r="DO8" s="641"/>
      <c r="DP8" s="642"/>
      <c r="DQ8" s="646">
        <v>876326</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718</v>
      </c>
      <c r="S9" s="641"/>
      <c r="T9" s="641"/>
      <c r="U9" s="641"/>
      <c r="V9" s="641"/>
      <c r="W9" s="641"/>
      <c r="X9" s="641"/>
      <c r="Y9" s="642"/>
      <c r="Z9" s="677">
        <v>0</v>
      </c>
      <c r="AA9" s="677"/>
      <c r="AB9" s="677"/>
      <c r="AC9" s="677"/>
      <c r="AD9" s="678">
        <v>718</v>
      </c>
      <c r="AE9" s="678"/>
      <c r="AF9" s="678"/>
      <c r="AG9" s="678"/>
      <c r="AH9" s="678"/>
      <c r="AI9" s="678"/>
      <c r="AJ9" s="678"/>
      <c r="AK9" s="678"/>
      <c r="AL9" s="643">
        <v>0</v>
      </c>
      <c r="AM9" s="644"/>
      <c r="AN9" s="644"/>
      <c r="AO9" s="679"/>
      <c r="AP9" s="637" t="s">
        <v>246</v>
      </c>
      <c r="AQ9" s="638"/>
      <c r="AR9" s="638"/>
      <c r="AS9" s="638"/>
      <c r="AT9" s="638"/>
      <c r="AU9" s="638"/>
      <c r="AV9" s="638"/>
      <c r="AW9" s="638"/>
      <c r="AX9" s="638"/>
      <c r="AY9" s="638"/>
      <c r="AZ9" s="638"/>
      <c r="BA9" s="638"/>
      <c r="BB9" s="638"/>
      <c r="BC9" s="638"/>
      <c r="BD9" s="638"/>
      <c r="BE9" s="638"/>
      <c r="BF9" s="639"/>
      <c r="BG9" s="640">
        <v>247268</v>
      </c>
      <c r="BH9" s="641"/>
      <c r="BI9" s="641"/>
      <c r="BJ9" s="641"/>
      <c r="BK9" s="641"/>
      <c r="BL9" s="641"/>
      <c r="BM9" s="641"/>
      <c r="BN9" s="642"/>
      <c r="BO9" s="677">
        <v>30.8</v>
      </c>
      <c r="BP9" s="677"/>
      <c r="BQ9" s="677"/>
      <c r="BR9" s="677"/>
      <c r="BS9" s="646" t="s">
        <v>175</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728072</v>
      </c>
      <c r="CS9" s="641"/>
      <c r="CT9" s="641"/>
      <c r="CU9" s="641"/>
      <c r="CV9" s="641"/>
      <c r="CW9" s="641"/>
      <c r="CX9" s="641"/>
      <c r="CY9" s="642"/>
      <c r="CZ9" s="677">
        <v>10.199999999999999</v>
      </c>
      <c r="DA9" s="677"/>
      <c r="DB9" s="677"/>
      <c r="DC9" s="677"/>
      <c r="DD9" s="646">
        <v>16446</v>
      </c>
      <c r="DE9" s="641"/>
      <c r="DF9" s="641"/>
      <c r="DG9" s="641"/>
      <c r="DH9" s="641"/>
      <c r="DI9" s="641"/>
      <c r="DJ9" s="641"/>
      <c r="DK9" s="641"/>
      <c r="DL9" s="641"/>
      <c r="DM9" s="641"/>
      <c r="DN9" s="641"/>
      <c r="DO9" s="641"/>
      <c r="DP9" s="642"/>
      <c r="DQ9" s="646">
        <v>666836</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249</v>
      </c>
      <c r="S10" s="641"/>
      <c r="T10" s="641"/>
      <c r="U10" s="641"/>
      <c r="V10" s="641"/>
      <c r="W10" s="641"/>
      <c r="X10" s="641"/>
      <c r="Y10" s="642"/>
      <c r="Z10" s="677" t="s">
        <v>249</v>
      </c>
      <c r="AA10" s="677"/>
      <c r="AB10" s="677"/>
      <c r="AC10" s="677"/>
      <c r="AD10" s="678" t="s">
        <v>175</v>
      </c>
      <c r="AE10" s="678"/>
      <c r="AF10" s="678"/>
      <c r="AG10" s="678"/>
      <c r="AH10" s="678"/>
      <c r="AI10" s="678"/>
      <c r="AJ10" s="678"/>
      <c r="AK10" s="678"/>
      <c r="AL10" s="643" t="s">
        <v>130</v>
      </c>
      <c r="AM10" s="644"/>
      <c r="AN10" s="644"/>
      <c r="AO10" s="679"/>
      <c r="AP10" s="637" t="s">
        <v>250</v>
      </c>
      <c r="AQ10" s="638"/>
      <c r="AR10" s="638"/>
      <c r="AS10" s="638"/>
      <c r="AT10" s="638"/>
      <c r="AU10" s="638"/>
      <c r="AV10" s="638"/>
      <c r="AW10" s="638"/>
      <c r="AX10" s="638"/>
      <c r="AY10" s="638"/>
      <c r="AZ10" s="638"/>
      <c r="BA10" s="638"/>
      <c r="BB10" s="638"/>
      <c r="BC10" s="638"/>
      <c r="BD10" s="638"/>
      <c r="BE10" s="638"/>
      <c r="BF10" s="639"/>
      <c r="BG10" s="640">
        <v>20624</v>
      </c>
      <c r="BH10" s="641"/>
      <c r="BI10" s="641"/>
      <c r="BJ10" s="641"/>
      <c r="BK10" s="641"/>
      <c r="BL10" s="641"/>
      <c r="BM10" s="641"/>
      <c r="BN10" s="642"/>
      <c r="BO10" s="677">
        <v>2.6</v>
      </c>
      <c r="BP10" s="677"/>
      <c r="BQ10" s="677"/>
      <c r="BR10" s="677"/>
      <c r="BS10" s="646" t="s">
        <v>249</v>
      </c>
      <c r="BT10" s="641"/>
      <c r="BU10" s="641"/>
      <c r="BV10" s="641"/>
      <c r="BW10" s="641"/>
      <c r="BX10" s="641"/>
      <c r="BY10" s="641"/>
      <c r="BZ10" s="641"/>
      <c r="CA10" s="641"/>
      <c r="CB10" s="684"/>
      <c r="CD10" s="673" t="s">
        <v>251</v>
      </c>
      <c r="CE10" s="674"/>
      <c r="CF10" s="674"/>
      <c r="CG10" s="674"/>
      <c r="CH10" s="674"/>
      <c r="CI10" s="674"/>
      <c r="CJ10" s="674"/>
      <c r="CK10" s="674"/>
      <c r="CL10" s="674"/>
      <c r="CM10" s="674"/>
      <c r="CN10" s="674"/>
      <c r="CO10" s="674"/>
      <c r="CP10" s="674"/>
      <c r="CQ10" s="675"/>
      <c r="CR10" s="640">
        <v>2144</v>
      </c>
      <c r="CS10" s="641"/>
      <c r="CT10" s="641"/>
      <c r="CU10" s="641"/>
      <c r="CV10" s="641"/>
      <c r="CW10" s="641"/>
      <c r="CX10" s="641"/>
      <c r="CY10" s="642"/>
      <c r="CZ10" s="677">
        <v>0</v>
      </c>
      <c r="DA10" s="677"/>
      <c r="DB10" s="677"/>
      <c r="DC10" s="677"/>
      <c r="DD10" s="646" t="s">
        <v>130</v>
      </c>
      <c r="DE10" s="641"/>
      <c r="DF10" s="641"/>
      <c r="DG10" s="641"/>
      <c r="DH10" s="641"/>
      <c r="DI10" s="641"/>
      <c r="DJ10" s="641"/>
      <c r="DK10" s="641"/>
      <c r="DL10" s="641"/>
      <c r="DM10" s="641"/>
      <c r="DN10" s="641"/>
      <c r="DO10" s="641"/>
      <c r="DP10" s="642"/>
      <c r="DQ10" s="646">
        <v>587</v>
      </c>
      <c r="DR10" s="641"/>
      <c r="DS10" s="641"/>
      <c r="DT10" s="641"/>
      <c r="DU10" s="641"/>
      <c r="DV10" s="641"/>
      <c r="DW10" s="641"/>
      <c r="DX10" s="641"/>
      <c r="DY10" s="641"/>
      <c r="DZ10" s="641"/>
      <c r="EA10" s="641"/>
      <c r="EB10" s="641"/>
      <c r="EC10" s="684"/>
    </row>
    <row r="11" spans="2:143" ht="11.25" customHeight="1" x14ac:dyDescent="0.15">
      <c r="B11" s="637" t="s">
        <v>252</v>
      </c>
      <c r="C11" s="638"/>
      <c r="D11" s="638"/>
      <c r="E11" s="638"/>
      <c r="F11" s="638"/>
      <c r="G11" s="638"/>
      <c r="H11" s="638"/>
      <c r="I11" s="638"/>
      <c r="J11" s="638"/>
      <c r="K11" s="638"/>
      <c r="L11" s="638"/>
      <c r="M11" s="638"/>
      <c r="N11" s="638"/>
      <c r="O11" s="638"/>
      <c r="P11" s="638"/>
      <c r="Q11" s="639"/>
      <c r="R11" s="640">
        <v>170909</v>
      </c>
      <c r="S11" s="641"/>
      <c r="T11" s="641"/>
      <c r="U11" s="641"/>
      <c r="V11" s="641"/>
      <c r="W11" s="641"/>
      <c r="X11" s="641"/>
      <c r="Y11" s="642"/>
      <c r="Z11" s="643">
        <v>2.4</v>
      </c>
      <c r="AA11" s="644"/>
      <c r="AB11" s="644"/>
      <c r="AC11" s="645"/>
      <c r="AD11" s="646">
        <v>170909</v>
      </c>
      <c r="AE11" s="641"/>
      <c r="AF11" s="641"/>
      <c r="AG11" s="641"/>
      <c r="AH11" s="641"/>
      <c r="AI11" s="641"/>
      <c r="AJ11" s="641"/>
      <c r="AK11" s="642"/>
      <c r="AL11" s="643">
        <v>4.2</v>
      </c>
      <c r="AM11" s="644"/>
      <c r="AN11" s="644"/>
      <c r="AO11" s="679"/>
      <c r="AP11" s="637" t="s">
        <v>253</v>
      </c>
      <c r="AQ11" s="638"/>
      <c r="AR11" s="638"/>
      <c r="AS11" s="638"/>
      <c r="AT11" s="638"/>
      <c r="AU11" s="638"/>
      <c r="AV11" s="638"/>
      <c r="AW11" s="638"/>
      <c r="AX11" s="638"/>
      <c r="AY11" s="638"/>
      <c r="AZ11" s="638"/>
      <c r="BA11" s="638"/>
      <c r="BB11" s="638"/>
      <c r="BC11" s="638"/>
      <c r="BD11" s="638"/>
      <c r="BE11" s="638"/>
      <c r="BF11" s="639"/>
      <c r="BG11" s="640">
        <v>12743</v>
      </c>
      <c r="BH11" s="641"/>
      <c r="BI11" s="641"/>
      <c r="BJ11" s="641"/>
      <c r="BK11" s="641"/>
      <c r="BL11" s="641"/>
      <c r="BM11" s="641"/>
      <c r="BN11" s="642"/>
      <c r="BO11" s="677">
        <v>1.6</v>
      </c>
      <c r="BP11" s="677"/>
      <c r="BQ11" s="677"/>
      <c r="BR11" s="677"/>
      <c r="BS11" s="646">
        <v>2526</v>
      </c>
      <c r="BT11" s="641"/>
      <c r="BU11" s="641"/>
      <c r="BV11" s="641"/>
      <c r="BW11" s="641"/>
      <c r="BX11" s="641"/>
      <c r="BY11" s="641"/>
      <c r="BZ11" s="641"/>
      <c r="CA11" s="641"/>
      <c r="CB11" s="684"/>
      <c r="CD11" s="673" t="s">
        <v>254</v>
      </c>
      <c r="CE11" s="674"/>
      <c r="CF11" s="674"/>
      <c r="CG11" s="674"/>
      <c r="CH11" s="674"/>
      <c r="CI11" s="674"/>
      <c r="CJ11" s="674"/>
      <c r="CK11" s="674"/>
      <c r="CL11" s="674"/>
      <c r="CM11" s="674"/>
      <c r="CN11" s="674"/>
      <c r="CO11" s="674"/>
      <c r="CP11" s="674"/>
      <c r="CQ11" s="675"/>
      <c r="CR11" s="640">
        <v>386966</v>
      </c>
      <c r="CS11" s="641"/>
      <c r="CT11" s="641"/>
      <c r="CU11" s="641"/>
      <c r="CV11" s="641"/>
      <c r="CW11" s="641"/>
      <c r="CX11" s="641"/>
      <c r="CY11" s="642"/>
      <c r="CZ11" s="677">
        <v>5.4</v>
      </c>
      <c r="DA11" s="677"/>
      <c r="DB11" s="677"/>
      <c r="DC11" s="677"/>
      <c r="DD11" s="646">
        <v>32951</v>
      </c>
      <c r="DE11" s="641"/>
      <c r="DF11" s="641"/>
      <c r="DG11" s="641"/>
      <c r="DH11" s="641"/>
      <c r="DI11" s="641"/>
      <c r="DJ11" s="641"/>
      <c r="DK11" s="641"/>
      <c r="DL11" s="641"/>
      <c r="DM11" s="641"/>
      <c r="DN11" s="641"/>
      <c r="DO11" s="641"/>
      <c r="DP11" s="642"/>
      <c r="DQ11" s="646">
        <v>231860</v>
      </c>
      <c r="DR11" s="641"/>
      <c r="DS11" s="641"/>
      <c r="DT11" s="641"/>
      <c r="DU11" s="641"/>
      <c r="DV11" s="641"/>
      <c r="DW11" s="641"/>
      <c r="DX11" s="641"/>
      <c r="DY11" s="641"/>
      <c r="DZ11" s="641"/>
      <c r="EA11" s="641"/>
      <c r="EB11" s="641"/>
      <c r="EC11" s="684"/>
    </row>
    <row r="12" spans="2:143" ht="11.25" customHeight="1" x14ac:dyDescent="0.15">
      <c r="B12" s="637" t="s">
        <v>255</v>
      </c>
      <c r="C12" s="638"/>
      <c r="D12" s="638"/>
      <c r="E12" s="638"/>
      <c r="F12" s="638"/>
      <c r="G12" s="638"/>
      <c r="H12" s="638"/>
      <c r="I12" s="638"/>
      <c r="J12" s="638"/>
      <c r="K12" s="638"/>
      <c r="L12" s="638"/>
      <c r="M12" s="638"/>
      <c r="N12" s="638"/>
      <c r="O12" s="638"/>
      <c r="P12" s="638"/>
      <c r="Q12" s="639"/>
      <c r="R12" s="640">
        <v>4476</v>
      </c>
      <c r="S12" s="641"/>
      <c r="T12" s="641"/>
      <c r="U12" s="641"/>
      <c r="V12" s="641"/>
      <c r="W12" s="641"/>
      <c r="X12" s="641"/>
      <c r="Y12" s="642"/>
      <c r="Z12" s="677">
        <v>0.1</v>
      </c>
      <c r="AA12" s="677"/>
      <c r="AB12" s="677"/>
      <c r="AC12" s="677"/>
      <c r="AD12" s="678">
        <v>4476</v>
      </c>
      <c r="AE12" s="678"/>
      <c r="AF12" s="678"/>
      <c r="AG12" s="678"/>
      <c r="AH12" s="678"/>
      <c r="AI12" s="678"/>
      <c r="AJ12" s="678"/>
      <c r="AK12" s="678"/>
      <c r="AL12" s="643">
        <v>0.1</v>
      </c>
      <c r="AM12" s="644"/>
      <c r="AN12" s="644"/>
      <c r="AO12" s="679"/>
      <c r="AP12" s="637" t="s">
        <v>256</v>
      </c>
      <c r="AQ12" s="638"/>
      <c r="AR12" s="638"/>
      <c r="AS12" s="638"/>
      <c r="AT12" s="638"/>
      <c r="AU12" s="638"/>
      <c r="AV12" s="638"/>
      <c r="AW12" s="638"/>
      <c r="AX12" s="638"/>
      <c r="AY12" s="638"/>
      <c r="AZ12" s="638"/>
      <c r="BA12" s="638"/>
      <c r="BB12" s="638"/>
      <c r="BC12" s="638"/>
      <c r="BD12" s="638"/>
      <c r="BE12" s="638"/>
      <c r="BF12" s="639"/>
      <c r="BG12" s="640">
        <v>387395</v>
      </c>
      <c r="BH12" s="641"/>
      <c r="BI12" s="641"/>
      <c r="BJ12" s="641"/>
      <c r="BK12" s="641"/>
      <c r="BL12" s="641"/>
      <c r="BM12" s="641"/>
      <c r="BN12" s="642"/>
      <c r="BO12" s="677">
        <v>48.3</v>
      </c>
      <c r="BP12" s="677"/>
      <c r="BQ12" s="677"/>
      <c r="BR12" s="677"/>
      <c r="BS12" s="646" t="s">
        <v>130</v>
      </c>
      <c r="BT12" s="641"/>
      <c r="BU12" s="641"/>
      <c r="BV12" s="641"/>
      <c r="BW12" s="641"/>
      <c r="BX12" s="641"/>
      <c r="BY12" s="641"/>
      <c r="BZ12" s="641"/>
      <c r="CA12" s="641"/>
      <c r="CB12" s="684"/>
      <c r="CD12" s="673" t="s">
        <v>257</v>
      </c>
      <c r="CE12" s="674"/>
      <c r="CF12" s="674"/>
      <c r="CG12" s="674"/>
      <c r="CH12" s="674"/>
      <c r="CI12" s="674"/>
      <c r="CJ12" s="674"/>
      <c r="CK12" s="674"/>
      <c r="CL12" s="674"/>
      <c r="CM12" s="674"/>
      <c r="CN12" s="674"/>
      <c r="CO12" s="674"/>
      <c r="CP12" s="674"/>
      <c r="CQ12" s="675"/>
      <c r="CR12" s="640">
        <v>105345</v>
      </c>
      <c r="CS12" s="641"/>
      <c r="CT12" s="641"/>
      <c r="CU12" s="641"/>
      <c r="CV12" s="641"/>
      <c r="CW12" s="641"/>
      <c r="CX12" s="641"/>
      <c r="CY12" s="642"/>
      <c r="CZ12" s="677">
        <v>1.5</v>
      </c>
      <c r="DA12" s="677"/>
      <c r="DB12" s="677"/>
      <c r="DC12" s="677"/>
      <c r="DD12" s="646">
        <v>1929</v>
      </c>
      <c r="DE12" s="641"/>
      <c r="DF12" s="641"/>
      <c r="DG12" s="641"/>
      <c r="DH12" s="641"/>
      <c r="DI12" s="641"/>
      <c r="DJ12" s="641"/>
      <c r="DK12" s="641"/>
      <c r="DL12" s="641"/>
      <c r="DM12" s="641"/>
      <c r="DN12" s="641"/>
      <c r="DO12" s="641"/>
      <c r="DP12" s="642"/>
      <c r="DQ12" s="646">
        <v>70788</v>
      </c>
      <c r="DR12" s="641"/>
      <c r="DS12" s="641"/>
      <c r="DT12" s="641"/>
      <c r="DU12" s="641"/>
      <c r="DV12" s="641"/>
      <c r="DW12" s="641"/>
      <c r="DX12" s="641"/>
      <c r="DY12" s="641"/>
      <c r="DZ12" s="641"/>
      <c r="EA12" s="641"/>
      <c r="EB12" s="641"/>
      <c r="EC12" s="684"/>
    </row>
    <row r="13" spans="2:143" ht="11.25" customHeight="1" x14ac:dyDescent="0.15">
      <c r="B13" s="637" t="s">
        <v>258</v>
      </c>
      <c r="C13" s="638"/>
      <c r="D13" s="638"/>
      <c r="E13" s="638"/>
      <c r="F13" s="638"/>
      <c r="G13" s="638"/>
      <c r="H13" s="638"/>
      <c r="I13" s="638"/>
      <c r="J13" s="638"/>
      <c r="K13" s="638"/>
      <c r="L13" s="638"/>
      <c r="M13" s="638"/>
      <c r="N13" s="638"/>
      <c r="O13" s="638"/>
      <c r="P13" s="638"/>
      <c r="Q13" s="639"/>
      <c r="R13" s="640" t="s">
        <v>175</v>
      </c>
      <c r="S13" s="641"/>
      <c r="T13" s="641"/>
      <c r="U13" s="641"/>
      <c r="V13" s="641"/>
      <c r="W13" s="641"/>
      <c r="X13" s="641"/>
      <c r="Y13" s="642"/>
      <c r="Z13" s="677" t="s">
        <v>249</v>
      </c>
      <c r="AA13" s="677"/>
      <c r="AB13" s="677"/>
      <c r="AC13" s="677"/>
      <c r="AD13" s="678" t="s">
        <v>175</v>
      </c>
      <c r="AE13" s="678"/>
      <c r="AF13" s="678"/>
      <c r="AG13" s="678"/>
      <c r="AH13" s="678"/>
      <c r="AI13" s="678"/>
      <c r="AJ13" s="678"/>
      <c r="AK13" s="678"/>
      <c r="AL13" s="643" t="s">
        <v>259</v>
      </c>
      <c r="AM13" s="644"/>
      <c r="AN13" s="644"/>
      <c r="AO13" s="679"/>
      <c r="AP13" s="637" t="s">
        <v>260</v>
      </c>
      <c r="AQ13" s="638"/>
      <c r="AR13" s="638"/>
      <c r="AS13" s="638"/>
      <c r="AT13" s="638"/>
      <c r="AU13" s="638"/>
      <c r="AV13" s="638"/>
      <c r="AW13" s="638"/>
      <c r="AX13" s="638"/>
      <c r="AY13" s="638"/>
      <c r="AZ13" s="638"/>
      <c r="BA13" s="638"/>
      <c r="BB13" s="638"/>
      <c r="BC13" s="638"/>
      <c r="BD13" s="638"/>
      <c r="BE13" s="638"/>
      <c r="BF13" s="639"/>
      <c r="BG13" s="640">
        <v>369036</v>
      </c>
      <c r="BH13" s="641"/>
      <c r="BI13" s="641"/>
      <c r="BJ13" s="641"/>
      <c r="BK13" s="641"/>
      <c r="BL13" s="641"/>
      <c r="BM13" s="641"/>
      <c r="BN13" s="642"/>
      <c r="BO13" s="677">
        <v>46</v>
      </c>
      <c r="BP13" s="677"/>
      <c r="BQ13" s="677"/>
      <c r="BR13" s="677"/>
      <c r="BS13" s="646" t="s">
        <v>249</v>
      </c>
      <c r="BT13" s="641"/>
      <c r="BU13" s="641"/>
      <c r="BV13" s="641"/>
      <c r="BW13" s="641"/>
      <c r="BX13" s="641"/>
      <c r="BY13" s="641"/>
      <c r="BZ13" s="641"/>
      <c r="CA13" s="641"/>
      <c r="CB13" s="684"/>
      <c r="CD13" s="673" t="s">
        <v>261</v>
      </c>
      <c r="CE13" s="674"/>
      <c r="CF13" s="674"/>
      <c r="CG13" s="674"/>
      <c r="CH13" s="674"/>
      <c r="CI13" s="674"/>
      <c r="CJ13" s="674"/>
      <c r="CK13" s="674"/>
      <c r="CL13" s="674"/>
      <c r="CM13" s="674"/>
      <c r="CN13" s="674"/>
      <c r="CO13" s="674"/>
      <c r="CP13" s="674"/>
      <c r="CQ13" s="675"/>
      <c r="CR13" s="640">
        <v>593216</v>
      </c>
      <c r="CS13" s="641"/>
      <c r="CT13" s="641"/>
      <c r="CU13" s="641"/>
      <c r="CV13" s="641"/>
      <c r="CW13" s="641"/>
      <c r="CX13" s="641"/>
      <c r="CY13" s="642"/>
      <c r="CZ13" s="677">
        <v>8.3000000000000007</v>
      </c>
      <c r="DA13" s="677"/>
      <c r="DB13" s="677"/>
      <c r="DC13" s="677"/>
      <c r="DD13" s="646">
        <v>226329</v>
      </c>
      <c r="DE13" s="641"/>
      <c r="DF13" s="641"/>
      <c r="DG13" s="641"/>
      <c r="DH13" s="641"/>
      <c r="DI13" s="641"/>
      <c r="DJ13" s="641"/>
      <c r="DK13" s="641"/>
      <c r="DL13" s="641"/>
      <c r="DM13" s="641"/>
      <c r="DN13" s="641"/>
      <c r="DO13" s="641"/>
      <c r="DP13" s="642"/>
      <c r="DQ13" s="646">
        <v>359184</v>
      </c>
      <c r="DR13" s="641"/>
      <c r="DS13" s="641"/>
      <c r="DT13" s="641"/>
      <c r="DU13" s="641"/>
      <c r="DV13" s="641"/>
      <c r="DW13" s="641"/>
      <c r="DX13" s="641"/>
      <c r="DY13" s="641"/>
      <c r="DZ13" s="641"/>
      <c r="EA13" s="641"/>
      <c r="EB13" s="641"/>
      <c r="EC13" s="684"/>
    </row>
    <row r="14" spans="2:143" ht="11.25" customHeight="1" x14ac:dyDescent="0.15">
      <c r="B14" s="637" t="s">
        <v>262</v>
      </c>
      <c r="C14" s="638"/>
      <c r="D14" s="638"/>
      <c r="E14" s="638"/>
      <c r="F14" s="638"/>
      <c r="G14" s="638"/>
      <c r="H14" s="638"/>
      <c r="I14" s="638"/>
      <c r="J14" s="638"/>
      <c r="K14" s="638"/>
      <c r="L14" s="638"/>
      <c r="M14" s="638"/>
      <c r="N14" s="638"/>
      <c r="O14" s="638"/>
      <c r="P14" s="638"/>
      <c r="Q14" s="639"/>
      <c r="R14" s="640">
        <v>9758</v>
      </c>
      <c r="S14" s="641"/>
      <c r="T14" s="641"/>
      <c r="U14" s="641"/>
      <c r="V14" s="641"/>
      <c r="W14" s="641"/>
      <c r="X14" s="641"/>
      <c r="Y14" s="642"/>
      <c r="Z14" s="677">
        <v>0.1</v>
      </c>
      <c r="AA14" s="677"/>
      <c r="AB14" s="677"/>
      <c r="AC14" s="677"/>
      <c r="AD14" s="678">
        <v>9758</v>
      </c>
      <c r="AE14" s="678"/>
      <c r="AF14" s="678"/>
      <c r="AG14" s="678"/>
      <c r="AH14" s="678"/>
      <c r="AI14" s="678"/>
      <c r="AJ14" s="678"/>
      <c r="AK14" s="678"/>
      <c r="AL14" s="643">
        <v>0.2</v>
      </c>
      <c r="AM14" s="644"/>
      <c r="AN14" s="644"/>
      <c r="AO14" s="679"/>
      <c r="AP14" s="637" t="s">
        <v>263</v>
      </c>
      <c r="AQ14" s="638"/>
      <c r="AR14" s="638"/>
      <c r="AS14" s="638"/>
      <c r="AT14" s="638"/>
      <c r="AU14" s="638"/>
      <c r="AV14" s="638"/>
      <c r="AW14" s="638"/>
      <c r="AX14" s="638"/>
      <c r="AY14" s="638"/>
      <c r="AZ14" s="638"/>
      <c r="BA14" s="638"/>
      <c r="BB14" s="638"/>
      <c r="BC14" s="638"/>
      <c r="BD14" s="638"/>
      <c r="BE14" s="638"/>
      <c r="BF14" s="639"/>
      <c r="BG14" s="640">
        <v>36753</v>
      </c>
      <c r="BH14" s="641"/>
      <c r="BI14" s="641"/>
      <c r="BJ14" s="641"/>
      <c r="BK14" s="641"/>
      <c r="BL14" s="641"/>
      <c r="BM14" s="641"/>
      <c r="BN14" s="642"/>
      <c r="BO14" s="677">
        <v>4.5999999999999996</v>
      </c>
      <c r="BP14" s="677"/>
      <c r="BQ14" s="677"/>
      <c r="BR14" s="677"/>
      <c r="BS14" s="646" t="s">
        <v>175</v>
      </c>
      <c r="BT14" s="641"/>
      <c r="BU14" s="641"/>
      <c r="BV14" s="641"/>
      <c r="BW14" s="641"/>
      <c r="BX14" s="641"/>
      <c r="BY14" s="641"/>
      <c r="BZ14" s="641"/>
      <c r="CA14" s="641"/>
      <c r="CB14" s="684"/>
      <c r="CD14" s="673" t="s">
        <v>264</v>
      </c>
      <c r="CE14" s="674"/>
      <c r="CF14" s="674"/>
      <c r="CG14" s="674"/>
      <c r="CH14" s="674"/>
      <c r="CI14" s="674"/>
      <c r="CJ14" s="674"/>
      <c r="CK14" s="674"/>
      <c r="CL14" s="674"/>
      <c r="CM14" s="674"/>
      <c r="CN14" s="674"/>
      <c r="CO14" s="674"/>
      <c r="CP14" s="674"/>
      <c r="CQ14" s="675"/>
      <c r="CR14" s="640">
        <v>369743</v>
      </c>
      <c r="CS14" s="641"/>
      <c r="CT14" s="641"/>
      <c r="CU14" s="641"/>
      <c r="CV14" s="641"/>
      <c r="CW14" s="641"/>
      <c r="CX14" s="641"/>
      <c r="CY14" s="642"/>
      <c r="CZ14" s="677">
        <v>5.2</v>
      </c>
      <c r="DA14" s="677"/>
      <c r="DB14" s="677"/>
      <c r="DC14" s="677"/>
      <c r="DD14" s="646">
        <v>3287</v>
      </c>
      <c r="DE14" s="641"/>
      <c r="DF14" s="641"/>
      <c r="DG14" s="641"/>
      <c r="DH14" s="641"/>
      <c r="DI14" s="641"/>
      <c r="DJ14" s="641"/>
      <c r="DK14" s="641"/>
      <c r="DL14" s="641"/>
      <c r="DM14" s="641"/>
      <c r="DN14" s="641"/>
      <c r="DO14" s="641"/>
      <c r="DP14" s="642"/>
      <c r="DQ14" s="646">
        <v>363884</v>
      </c>
      <c r="DR14" s="641"/>
      <c r="DS14" s="641"/>
      <c r="DT14" s="641"/>
      <c r="DU14" s="641"/>
      <c r="DV14" s="641"/>
      <c r="DW14" s="641"/>
      <c r="DX14" s="641"/>
      <c r="DY14" s="641"/>
      <c r="DZ14" s="641"/>
      <c r="EA14" s="641"/>
      <c r="EB14" s="641"/>
      <c r="EC14" s="684"/>
    </row>
    <row r="15" spans="2:143" ht="11.25" customHeight="1" x14ac:dyDescent="0.15">
      <c r="B15" s="637" t="s">
        <v>265</v>
      </c>
      <c r="C15" s="638"/>
      <c r="D15" s="638"/>
      <c r="E15" s="638"/>
      <c r="F15" s="638"/>
      <c r="G15" s="638"/>
      <c r="H15" s="638"/>
      <c r="I15" s="638"/>
      <c r="J15" s="638"/>
      <c r="K15" s="638"/>
      <c r="L15" s="638"/>
      <c r="M15" s="638"/>
      <c r="N15" s="638"/>
      <c r="O15" s="638"/>
      <c r="P15" s="638"/>
      <c r="Q15" s="639"/>
      <c r="R15" s="640" t="s">
        <v>249</v>
      </c>
      <c r="S15" s="641"/>
      <c r="T15" s="641"/>
      <c r="U15" s="641"/>
      <c r="V15" s="641"/>
      <c r="W15" s="641"/>
      <c r="X15" s="641"/>
      <c r="Y15" s="642"/>
      <c r="Z15" s="677" t="s">
        <v>259</v>
      </c>
      <c r="AA15" s="677"/>
      <c r="AB15" s="677"/>
      <c r="AC15" s="677"/>
      <c r="AD15" s="678" t="s">
        <v>249</v>
      </c>
      <c r="AE15" s="678"/>
      <c r="AF15" s="678"/>
      <c r="AG15" s="678"/>
      <c r="AH15" s="678"/>
      <c r="AI15" s="678"/>
      <c r="AJ15" s="678"/>
      <c r="AK15" s="678"/>
      <c r="AL15" s="643" t="s">
        <v>259</v>
      </c>
      <c r="AM15" s="644"/>
      <c r="AN15" s="644"/>
      <c r="AO15" s="679"/>
      <c r="AP15" s="637" t="s">
        <v>266</v>
      </c>
      <c r="AQ15" s="638"/>
      <c r="AR15" s="638"/>
      <c r="AS15" s="638"/>
      <c r="AT15" s="638"/>
      <c r="AU15" s="638"/>
      <c r="AV15" s="638"/>
      <c r="AW15" s="638"/>
      <c r="AX15" s="638"/>
      <c r="AY15" s="638"/>
      <c r="AZ15" s="638"/>
      <c r="BA15" s="638"/>
      <c r="BB15" s="638"/>
      <c r="BC15" s="638"/>
      <c r="BD15" s="638"/>
      <c r="BE15" s="638"/>
      <c r="BF15" s="639"/>
      <c r="BG15" s="640">
        <v>70920</v>
      </c>
      <c r="BH15" s="641"/>
      <c r="BI15" s="641"/>
      <c r="BJ15" s="641"/>
      <c r="BK15" s="641"/>
      <c r="BL15" s="641"/>
      <c r="BM15" s="641"/>
      <c r="BN15" s="642"/>
      <c r="BO15" s="677">
        <v>8.8000000000000007</v>
      </c>
      <c r="BP15" s="677"/>
      <c r="BQ15" s="677"/>
      <c r="BR15" s="677"/>
      <c r="BS15" s="646" t="s">
        <v>249</v>
      </c>
      <c r="BT15" s="641"/>
      <c r="BU15" s="641"/>
      <c r="BV15" s="641"/>
      <c r="BW15" s="641"/>
      <c r="BX15" s="641"/>
      <c r="BY15" s="641"/>
      <c r="BZ15" s="641"/>
      <c r="CA15" s="641"/>
      <c r="CB15" s="684"/>
      <c r="CD15" s="673" t="s">
        <v>267</v>
      </c>
      <c r="CE15" s="674"/>
      <c r="CF15" s="674"/>
      <c r="CG15" s="674"/>
      <c r="CH15" s="674"/>
      <c r="CI15" s="674"/>
      <c r="CJ15" s="674"/>
      <c r="CK15" s="674"/>
      <c r="CL15" s="674"/>
      <c r="CM15" s="674"/>
      <c r="CN15" s="674"/>
      <c r="CO15" s="674"/>
      <c r="CP15" s="674"/>
      <c r="CQ15" s="675"/>
      <c r="CR15" s="640">
        <v>409224</v>
      </c>
      <c r="CS15" s="641"/>
      <c r="CT15" s="641"/>
      <c r="CU15" s="641"/>
      <c r="CV15" s="641"/>
      <c r="CW15" s="641"/>
      <c r="CX15" s="641"/>
      <c r="CY15" s="642"/>
      <c r="CZ15" s="677">
        <v>5.8</v>
      </c>
      <c r="DA15" s="677"/>
      <c r="DB15" s="677"/>
      <c r="DC15" s="677"/>
      <c r="DD15" s="646">
        <v>10822</v>
      </c>
      <c r="DE15" s="641"/>
      <c r="DF15" s="641"/>
      <c r="DG15" s="641"/>
      <c r="DH15" s="641"/>
      <c r="DI15" s="641"/>
      <c r="DJ15" s="641"/>
      <c r="DK15" s="641"/>
      <c r="DL15" s="641"/>
      <c r="DM15" s="641"/>
      <c r="DN15" s="641"/>
      <c r="DO15" s="641"/>
      <c r="DP15" s="642"/>
      <c r="DQ15" s="646">
        <v>337513</v>
      </c>
      <c r="DR15" s="641"/>
      <c r="DS15" s="641"/>
      <c r="DT15" s="641"/>
      <c r="DU15" s="641"/>
      <c r="DV15" s="641"/>
      <c r="DW15" s="641"/>
      <c r="DX15" s="641"/>
      <c r="DY15" s="641"/>
      <c r="DZ15" s="641"/>
      <c r="EA15" s="641"/>
      <c r="EB15" s="641"/>
      <c r="EC15" s="684"/>
    </row>
    <row r="16" spans="2:143" ht="11.25" customHeight="1" x14ac:dyDescent="0.15">
      <c r="B16" s="637" t="s">
        <v>268</v>
      </c>
      <c r="C16" s="638"/>
      <c r="D16" s="638"/>
      <c r="E16" s="638"/>
      <c r="F16" s="638"/>
      <c r="G16" s="638"/>
      <c r="H16" s="638"/>
      <c r="I16" s="638"/>
      <c r="J16" s="638"/>
      <c r="K16" s="638"/>
      <c r="L16" s="638"/>
      <c r="M16" s="638"/>
      <c r="N16" s="638"/>
      <c r="O16" s="638"/>
      <c r="P16" s="638"/>
      <c r="Q16" s="639"/>
      <c r="R16" s="640">
        <v>2058</v>
      </c>
      <c r="S16" s="641"/>
      <c r="T16" s="641"/>
      <c r="U16" s="641"/>
      <c r="V16" s="641"/>
      <c r="W16" s="641"/>
      <c r="X16" s="641"/>
      <c r="Y16" s="642"/>
      <c r="Z16" s="677">
        <v>0</v>
      </c>
      <c r="AA16" s="677"/>
      <c r="AB16" s="677"/>
      <c r="AC16" s="677"/>
      <c r="AD16" s="678">
        <v>2058</v>
      </c>
      <c r="AE16" s="678"/>
      <c r="AF16" s="678"/>
      <c r="AG16" s="678"/>
      <c r="AH16" s="678"/>
      <c r="AI16" s="678"/>
      <c r="AJ16" s="678"/>
      <c r="AK16" s="678"/>
      <c r="AL16" s="643">
        <v>0.1</v>
      </c>
      <c r="AM16" s="644"/>
      <c r="AN16" s="644"/>
      <c r="AO16" s="679"/>
      <c r="AP16" s="637" t="s">
        <v>269</v>
      </c>
      <c r="AQ16" s="638"/>
      <c r="AR16" s="638"/>
      <c r="AS16" s="638"/>
      <c r="AT16" s="638"/>
      <c r="AU16" s="638"/>
      <c r="AV16" s="638"/>
      <c r="AW16" s="638"/>
      <c r="AX16" s="638"/>
      <c r="AY16" s="638"/>
      <c r="AZ16" s="638"/>
      <c r="BA16" s="638"/>
      <c r="BB16" s="638"/>
      <c r="BC16" s="638"/>
      <c r="BD16" s="638"/>
      <c r="BE16" s="638"/>
      <c r="BF16" s="639"/>
      <c r="BG16" s="640" t="s">
        <v>249</v>
      </c>
      <c r="BH16" s="641"/>
      <c r="BI16" s="641"/>
      <c r="BJ16" s="641"/>
      <c r="BK16" s="641"/>
      <c r="BL16" s="641"/>
      <c r="BM16" s="641"/>
      <c r="BN16" s="642"/>
      <c r="BO16" s="677" t="s">
        <v>130</v>
      </c>
      <c r="BP16" s="677"/>
      <c r="BQ16" s="677"/>
      <c r="BR16" s="677"/>
      <c r="BS16" s="646" t="s">
        <v>249</v>
      </c>
      <c r="BT16" s="641"/>
      <c r="BU16" s="641"/>
      <c r="BV16" s="641"/>
      <c r="BW16" s="641"/>
      <c r="BX16" s="641"/>
      <c r="BY16" s="641"/>
      <c r="BZ16" s="641"/>
      <c r="CA16" s="641"/>
      <c r="CB16" s="684"/>
      <c r="CD16" s="673" t="s">
        <v>270</v>
      </c>
      <c r="CE16" s="674"/>
      <c r="CF16" s="674"/>
      <c r="CG16" s="674"/>
      <c r="CH16" s="674"/>
      <c r="CI16" s="674"/>
      <c r="CJ16" s="674"/>
      <c r="CK16" s="674"/>
      <c r="CL16" s="674"/>
      <c r="CM16" s="674"/>
      <c r="CN16" s="674"/>
      <c r="CO16" s="674"/>
      <c r="CP16" s="674"/>
      <c r="CQ16" s="675"/>
      <c r="CR16" s="640" t="s">
        <v>130</v>
      </c>
      <c r="CS16" s="641"/>
      <c r="CT16" s="641"/>
      <c r="CU16" s="641"/>
      <c r="CV16" s="641"/>
      <c r="CW16" s="641"/>
      <c r="CX16" s="641"/>
      <c r="CY16" s="642"/>
      <c r="CZ16" s="677" t="s">
        <v>249</v>
      </c>
      <c r="DA16" s="677"/>
      <c r="DB16" s="677"/>
      <c r="DC16" s="677"/>
      <c r="DD16" s="646" t="s">
        <v>130</v>
      </c>
      <c r="DE16" s="641"/>
      <c r="DF16" s="641"/>
      <c r="DG16" s="641"/>
      <c r="DH16" s="641"/>
      <c r="DI16" s="641"/>
      <c r="DJ16" s="641"/>
      <c r="DK16" s="641"/>
      <c r="DL16" s="641"/>
      <c r="DM16" s="641"/>
      <c r="DN16" s="641"/>
      <c r="DO16" s="641"/>
      <c r="DP16" s="642"/>
      <c r="DQ16" s="646" t="s">
        <v>130</v>
      </c>
      <c r="DR16" s="641"/>
      <c r="DS16" s="641"/>
      <c r="DT16" s="641"/>
      <c r="DU16" s="641"/>
      <c r="DV16" s="641"/>
      <c r="DW16" s="641"/>
      <c r="DX16" s="641"/>
      <c r="DY16" s="641"/>
      <c r="DZ16" s="641"/>
      <c r="EA16" s="641"/>
      <c r="EB16" s="641"/>
      <c r="EC16" s="684"/>
    </row>
    <row r="17" spans="2:133" ht="11.25" customHeight="1" x14ac:dyDescent="0.15">
      <c r="B17" s="637" t="s">
        <v>271</v>
      </c>
      <c r="C17" s="638"/>
      <c r="D17" s="638"/>
      <c r="E17" s="638"/>
      <c r="F17" s="638"/>
      <c r="G17" s="638"/>
      <c r="H17" s="638"/>
      <c r="I17" s="638"/>
      <c r="J17" s="638"/>
      <c r="K17" s="638"/>
      <c r="L17" s="638"/>
      <c r="M17" s="638"/>
      <c r="N17" s="638"/>
      <c r="O17" s="638"/>
      <c r="P17" s="638"/>
      <c r="Q17" s="639"/>
      <c r="R17" s="640">
        <v>9390</v>
      </c>
      <c r="S17" s="641"/>
      <c r="T17" s="641"/>
      <c r="U17" s="641"/>
      <c r="V17" s="641"/>
      <c r="W17" s="641"/>
      <c r="X17" s="641"/>
      <c r="Y17" s="642"/>
      <c r="Z17" s="677">
        <v>0.1</v>
      </c>
      <c r="AA17" s="677"/>
      <c r="AB17" s="677"/>
      <c r="AC17" s="677"/>
      <c r="AD17" s="678">
        <v>9390</v>
      </c>
      <c r="AE17" s="678"/>
      <c r="AF17" s="678"/>
      <c r="AG17" s="678"/>
      <c r="AH17" s="678"/>
      <c r="AI17" s="678"/>
      <c r="AJ17" s="678"/>
      <c r="AK17" s="678"/>
      <c r="AL17" s="643">
        <v>0.2</v>
      </c>
      <c r="AM17" s="644"/>
      <c r="AN17" s="644"/>
      <c r="AO17" s="679"/>
      <c r="AP17" s="637" t="s">
        <v>272</v>
      </c>
      <c r="AQ17" s="638"/>
      <c r="AR17" s="638"/>
      <c r="AS17" s="638"/>
      <c r="AT17" s="638"/>
      <c r="AU17" s="638"/>
      <c r="AV17" s="638"/>
      <c r="AW17" s="638"/>
      <c r="AX17" s="638"/>
      <c r="AY17" s="638"/>
      <c r="AZ17" s="638"/>
      <c r="BA17" s="638"/>
      <c r="BB17" s="638"/>
      <c r="BC17" s="638"/>
      <c r="BD17" s="638"/>
      <c r="BE17" s="638"/>
      <c r="BF17" s="639"/>
      <c r="BG17" s="640" t="s">
        <v>175</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273</v>
      </c>
      <c r="CE17" s="674"/>
      <c r="CF17" s="674"/>
      <c r="CG17" s="674"/>
      <c r="CH17" s="674"/>
      <c r="CI17" s="674"/>
      <c r="CJ17" s="674"/>
      <c r="CK17" s="674"/>
      <c r="CL17" s="674"/>
      <c r="CM17" s="674"/>
      <c r="CN17" s="674"/>
      <c r="CO17" s="674"/>
      <c r="CP17" s="674"/>
      <c r="CQ17" s="675"/>
      <c r="CR17" s="640">
        <v>926595</v>
      </c>
      <c r="CS17" s="641"/>
      <c r="CT17" s="641"/>
      <c r="CU17" s="641"/>
      <c r="CV17" s="641"/>
      <c r="CW17" s="641"/>
      <c r="CX17" s="641"/>
      <c r="CY17" s="642"/>
      <c r="CZ17" s="677">
        <v>13</v>
      </c>
      <c r="DA17" s="677"/>
      <c r="DB17" s="677"/>
      <c r="DC17" s="677"/>
      <c r="DD17" s="646" t="s">
        <v>249</v>
      </c>
      <c r="DE17" s="641"/>
      <c r="DF17" s="641"/>
      <c r="DG17" s="641"/>
      <c r="DH17" s="641"/>
      <c r="DI17" s="641"/>
      <c r="DJ17" s="641"/>
      <c r="DK17" s="641"/>
      <c r="DL17" s="641"/>
      <c r="DM17" s="641"/>
      <c r="DN17" s="641"/>
      <c r="DO17" s="641"/>
      <c r="DP17" s="642"/>
      <c r="DQ17" s="646">
        <v>897587</v>
      </c>
      <c r="DR17" s="641"/>
      <c r="DS17" s="641"/>
      <c r="DT17" s="641"/>
      <c r="DU17" s="641"/>
      <c r="DV17" s="641"/>
      <c r="DW17" s="641"/>
      <c r="DX17" s="641"/>
      <c r="DY17" s="641"/>
      <c r="DZ17" s="641"/>
      <c r="EA17" s="641"/>
      <c r="EB17" s="641"/>
      <c r="EC17" s="684"/>
    </row>
    <row r="18" spans="2:133" ht="11.25" customHeight="1" x14ac:dyDescent="0.15">
      <c r="B18" s="637" t="s">
        <v>274</v>
      </c>
      <c r="C18" s="638"/>
      <c r="D18" s="638"/>
      <c r="E18" s="638"/>
      <c r="F18" s="638"/>
      <c r="G18" s="638"/>
      <c r="H18" s="638"/>
      <c r="I18" s="638"/>
      <c r="J18" s="638"/>
      <c r="K18" s="638"/>
      <c r="L18" s="638"/>
      <c r="M18" s="638"/>
      <c r="N18" s="638"/>
      <c r="O18" s="638"/>
      <c r="P18" s="638"/>
      <c r="Q18" s="639"/>
      <c r="R18" s="640">
        <v>1978</v>
      </c>
      <c r="S18" s="641"/>
      <c r="T18" s="641"/>
      <c r="U18" s="641"/>
      <c r="V18" s="641"/>
      <c r="W18" s="641"/>
      <c r="X18" s="641"/>
      <c r="Y18" s="642"/>
      <c r="Z18" s="677">
        <v>0</v>
      </c>
      <c r="AA18" s="677"/>
      <c r="AB18" s="677"/>
      <c r="AC18" s="677"/>
      <c r="AD18" s="678">
        <v>1978</v>
      </c>
      <c r="AE18" s="678"/>
      <c r="AF18" s="678"/>
      <c r="AG18" s="678"/>
      <c r="AH18" s="678"/>
      <c r="AI18" s="678"/>
      <c r="AJ18" s="678"/>
      <c r="AK18" s="678"/>
      <c r="AL18" s="643">
        <v>0</v>
      </c>
      <c r="AM18" s="644"/>
      <c r="AN18" s="644"/>
      <c r="AO18" s="679"/>
      <c r="AP18" s="637" t="s">
        <v>275</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249</v>
      </c>
      <c r="BP18" s="677"/>
      <c r="BQ18" s="677"/>
      <c r="BR18" s="677"/>
      <c r="BS18" s="646" t="s">
        <v>259</v>
      </c>
      <c r="BT18" s="641"/>
      <c r="BU18" s="641"/>
      <c r="BV18" s="641"/>
      <c r="BW18" s="641"/>
      <c r="BX18" s="641"/>
      <c r="BY18" s="641"/>
      <c r="BZ18" s="641"/>
      <c r="CA18" s="641"/>
      <c r="CB18" s="684"/>
      <c r="CD18" s="673" t="s">
        <v>276</v>
      </c>
      <c r="CE18" s="674"/>
      <c r="CF18" s="674"/>
      <c r="CG18" s="674"/>
      <c r="CH18" s="674"/>
      <c r="CI18" s="674"/>
      <c r="CJ18" s="674"/>
      <c r="CK18" s="674"/>
      <c r="CL18" s="674"/>
      <c r="CM18" s="674"/>
      <c r="CN18" s="674"/>
      <c r="CO18" s="674"/>
      <c r="CP18" s="674"/>
      <c r="CQ18" s="675"/>
      <c r="CR18" s="640" t="s">
        <v>249</v>
      </c>
      <c r="CS18" s="641"/>
      <c r="CT18" s="641"/>
      <c r="CU18" s="641"/>
      <c r="CV18" s="641"/>
      <c r="CW18" s="641"/>
      <c r="CX18" s="641"/>
      <c r="CY18" s="642"/>
      <c r="CZ18" s="677" t="s">
        <v>249</v>
      </c>
      <c r="DA18" s="677"/>
      <c r="DB18" s="677"/>
      <c r="DC18" s="677"/>
      <c r="DD18" s="646" t="s">
        <v>130</v>
      </c>
      <c r="DE18" s="641"/>
      <c r="DF18" s="641"/>
      <c r="DG18" s="641"/>
      <c r="DH18" s="641"/>
      <c r="DI18" s="641"/>
      <c r="DJ18" s="641"/>
      <c r="DK18" s="641"/>
      <c r="DL18" s="641"/>
      <c r="DM18" s="641"/>
      <c r="DN18" s="641"/>
      <c r="DO18" s="641"/>
      <c r="DP18" s="642"/>
      <c r="DQ18" s="646" t="s">
        <v>249</v>
      </c>
      <c r="DR18" s="641"/>
      <c r="DS18" s="641"/>
      <c r="DT18" s="641"/>
      <c r="DU18" s="641"/>
      <c r="DV18" s="641"/>
      <c r="DW18" s="641"/>
      <c r="DX18" s="641"/>
      <c r="DY18" s="641"/>
      <c r="DZ18" s="641"/>
      <c r="EA18" s="641"/>
      <c r="EB18" s="641"/>
      <c r="EC18" s="684"/>
    </row>
    <row r="19" spans="2:133" ht="11.25" customHeight="1" x14ac:dyDescent="0.15">
      <c r="B19" s="637" t="s">
        <v>277</v>
      </c>
      <c r="C19" s="638"/>
      <c r="D19" s="638"/>
      <c r="E19" s="638"/>
      <c r="F19" s="638"/>
      <c r="G19" s="638"/>
      <c r="H19" s="638"/>
      <c r="I19" s="638"/>
      <c r="J19" s="638"/>
      <c r="K19" s="638"/>
      <c r="L19" s="638"/>
      <c r="M19" s="638"/>
      <c r="N19" s="638"/>
      <c r="O19" s="638"/>
      <c r="P19" s="638"/>
      <c r="Q19" s="639"/>
      <c r="R19" s="640">
        <v>1050</v>
      </c>
      <c r="S19" s="641"/>
      <c r="T19" s="641"/>
      <c r="U19" s="641"/>
      <c r="V19" s="641"/>
      <c r="W19" s="641"/>
      <c r="X19" s="641"/>
      <c r="Y19" s="642"/>
      <c r="Z19" s="677">
        <v>0</v>
      </c>
      <c r="AA19" s="677"/>
      <c r="AB19" s="677"/>
      <c r="AC19" s="677"/>
      <c r="AD19" s="678">
        <v>1050</v>
      </c>
      <c r="AE19" s="678"/>
      <c r="AF19" s="678"/>
      <c r="AG19" s="678"/>
      <c r="AH19" s="678"/>
      <c r="AI19" s="678"/>
      <c r="AJ19" s="678"/>
      <c r="AK19" s="678"/>
      <c r="AL19" s="643">
        <v>0</v>
      </c>
      <c r="AM19" s="644"/>
      <c r="AN19" s="644"/>
      <c r="AO19" s="679"/>
      <c r="AP19" s="637" t="s">
        <v>278</v>
      </c>
      <c r="AQ19" s="638"/>
      <c r="AR19" s="638"/>
      <c r="AS19" s="638"/>
      <c r="AT19" s="638"/>
      <c r="AU19" s="638"/>
      <c r="AV19" s="638"/>
      <c r="AW19" s="638"/>
      <c r="AX19" s="638"/>
      <c r="AY19" s="638"/>
      <c r="AZ19" s="638"/>
      <c r="BA19" s="638"/>
      <c r="BB19" s="638"/>
      <c r="BC19" s="638"/>
      <c r="BD19" s="638"/>
      <c r="BE19" s="638"/>
      <c r="BF19" s="639"/>
      <c r="BG19" s="640">
        <v>12750</v>
      </c>
      <c r="BH19" s="641"/>
      <c r="BI19" s="641"/>
      <c r="BJ19" s="641"/>
      <c r="BK19" s="641"/>
      <c r="BL19" s="641"/>
      <c r="BM19" s="641"/>
      <c r="BN19" s="642"/>
      <c r="BO19" s="677">
        <v>1.6</v>
      </c>
      <c r="BP19" s="677"/>
      <c r="BQ19" s="677"/>
      <c r="BR19" s="677"/>
      <c r="BS19" s="646" t="s">
        <v>249</v>
      </c>
      <c r="BT19" s="641"/>
      <c r="BU19" s="641"/>
      <c r="BV19" s="641"/>
      <c r="BW19" s="641"/>
      <c r="BX19" s="641"/>
      <c r="BY19" s="641"/>
      <c r="BZ19" s="641"/>
      <c r="CA19" s="641"/>
      <c r="CB19" s="684"/>
      <c r="CD19" s="673" t="s">
        <v>279</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130</v>
      </c>
      <c r="DE19" s="641"/>
      <c r="DF19" s="641"/>
      <c r="DG19" s="641"/>
      <c r="DH19" s="641"/>
      <c r="DI19" s="641"/>
      <c r="DJ19" s="641"/>
      <c r="DK19" s="641"/>
      <c r="DL19" s="641"/>
      <c r="DM19" s="641"/>
      <c r="DN19" s="641"/>
      <c r="DO19" s="641"/>
      <c r="DP19" s="642"/>
      <c r="DQ19" s="646" t="s">
        <v>249</v>
      </c>
      <c r="DR19" s="641"/>
      <c r="DS19" s="641"/>
      <c r="DT19" s="641"/>
      <c r="DU19" s="641"/>
      <c r="DV19" s="641"/>
      <c r="DW19" s="641"/>
      <c r="DX19" s="641"/>
      <c r="DY19" s="641"/>
      <c r="DZ19" s="641"/>
      <c r="EA19" s="641"/>
      <c r="EB19" s="641"/>
      <c r="EC19" s="684"/>
    </row>
    <row r="20" spans="2:133" ht="11.25" customHeight="1" x14ac:dyDescent="0.15">
      <c r="B20" s="637" t="s">
        <v>280</v>
      </c>
      <c r="C20" s="638"/>
      <c r="D20" s="638"/>
      <c r="E20" s="638"/>
      <c r="F20" s="638"/>
      <c r="G20" s="638"/>
      <c r="H20" s="638"/>
      <c r="I20" s="638"/>
      <c r="J20" s="638"/>
      <c r="K20" s="638"/>
      <c r="L20" s="638"/>
      <c r="M20" s="638"/>
      <c r="N20" s="638"/>
      <c r="O20" s="638"/>
      <c r="P20" s="638"/>
      <c r="Q20" s="639"/>
      <c r="R20" s="640">
        <v>281</v>
      </c>
      <c r="S20" s="641"/>
      <c r="T20" s="641"/>
      <c r="U20" s="641"/>
      <c r="V20" s="641"/>
      <c r="W20" s="641"/>
      <c r="X20" s="641"/>
      <c r="Y20" s="642"/>
      <c r="Z20" s="677">
        <v>0</v>
      </c>
      <c r="AA20" s="677"/>
      <c r="AB20" s="677"/>
      <c r="AC20" s="677"/>
      <c r="AD20" s="678">
        <v>281</v>
      </c>
      <c r="AE20" s="678"/>
      <c r="AF20" s="678"/>
      <c r="AG20" s="678"/>
      <c r="AH20" s="678"/>
      <c r="AI20" s="678"/>
      <c r="AJ20" s="678"/>
      <c r="AK20" s="678"/>
      <c r="AL20" s="643">
        <v>0</v>
      </c>
      <c r="AM20" s="644"/>
      <c r="AN20" s="644"/>
      <c r="AO20" s="679"/>
      <c r="AP20" s="637" t="s">
        <v>281</v>
      </c>
      <c r="AQ20" s="638"/>
      <c r="AR20" s="638"/>
      <c r="AS20" s="638"/>
      <c r="AT20" s="638"/>
      <c r="AU20" s="638"/>
      <c r="AV20" s="638"/>
      <c r="AW20" s="638"/>
      <c r="AX20" s="638"/>
      <c r="AY20" s="638"/>
      <c r="AZ20" s="638"/>
      <c r="BA20" s="638"/>
      <c r="BB20" s="638"/>
      <c r="BC20" s="638"/>
      <c r="BD20" s="638"/>
      <c r="BE20" s="638"/>
      <c r="BF20" s="639"/>
      <c r="BG20" s="640">
        <v>12750</v>
      </c>
      <c r="BH20" s="641"/>
      <c r="BI20" s="641"/>
      <c r="BJ20" s="641"/>
      <c r="BK20" s="641"/>
      <c r="BL20" s="641"/>
      <c r="BM20" s="641"/>
      <c r="BN20" s="642"/>
      <c r="BO20" s="677">
        <v>1.6</v>
      </c>
      <c r="BP20" s="677"/>
      <c r="BQ20" s="677"/>
      <c r="BR20" s="677"/>
      <c r="BS20" s="646" t="s">
        <v>175</v>
      </c>
      <c r="BT20" s="641"/>
      <c r="BU20" s="641"/>
      <c r="BV20" s="641"/>
      <c r="BW20" s="641"/>
      <c r="BX20" s="641"/>
      <c r="BY20" s="641"/>
      <c r="BZ20" s="641"/>
      <c r="CA20" s="641"/>
      <c r="CB20" s="684"/>
      <c r="CD20" s="673" t="s">
        <v>282</v>
      </c>
      <c r="CE20" s="674"/>
      <c r="CF20" s="674"/>
      <c r="CG20" s="674"/>
      <c r="CH20" s="674"/>
      <c r="CI20" s="674"/>
      <c r="CJ20" s="674"/>
      <c r="CK20" s="674"/>
      <c r="CL20" s="674"/>
      <c r="CM20" s="674"/>
      <c r="CN20" s="674"/>
      <c r="CO20" s="674"/>
      <c r="CP20" s="674"/>
      <c r="CQ20" s="675"/>
      <c r="CR20" s="640">
        <v>7109819</v>
      </c>
      <c r="CS20" s="641"/>
      <c r="CT20" s="641"/>
      <c r="CU20" s="641"/>
      <c r="CV20" s="641"/>
      <c r="CW20" s="641"/>
      <c r="CX20" s="641"/>
      <c r="CY20" s="642"/>
      <c r="CZ20" s="677">
        <v>100</v>
      </c>
      <c r="DA20" s="677"/>
      <c r="DB20" s="677"/>
      <c r="DC20" s="677"/>
      <c r="DD20" s="646">
        <v>578228</v>
      </c>
      <c r="DE20" s="641"/>
      <c r="DF20" s="641"/>
      <c r="DG20" s="641"/>
      <c r="DH20" s="641"/>
      <c r="DI20" s="641"/>
      <c r="DJ20" s="641"/>
      <c r="DK20" s="641"/>
      <c r="DL20" s="641"/>
      <c r="DM20" s="641"/>
      <c r="DN20" s="641"/>
      <c r="DO20" s="641"/>
      <c r="DP20" s="642"/>
      <c r="DQ20" s="646">
        <v>4750048</v>
      </c>
      <c r="DR20" s="641"/>
      <c r="DS20" s="641"/>
      <c r="DT20" s="641"/>
      <c r="DU20" s="641"/>
      <c r="DV20" s="641"/>
      <c r="DW20" s="641"/>
      <c r="DX20" s="641"/>
      <c r="DY20" s="641"/>
      <c r="DZ20" s="641"/>
      <c r="EA20" s="641"/>
      <c r="EB20" s="641"/>
      <c r="EC20" s="684"/>
    </row>
    <row r="21" spans="2:133" ht="11.25" customHeight="1" x14ac:dyDescent="0.15">
      <c r="B21" s="637" t="s">
        <v>283</v>
      </c>
      <c r="C21" s="638"/>
      <c r="D21" s="638"/>
      <c r="E21" s="638"/>
      <c r="F21" s="638"/>
      <c r="G21" s="638"/>
      <c r="H21" s="638"/>
      <c r="I21" s="638"/>
      <c r="J21" s="638"/>
      <c r="K21" s="638"/>
      <c r="L21" s="638"/>
      <c r="M21" s="638"/>
      <c r="N21" s="638"/>
      <c r="O21" s="638"/>
      <c r="P21" s="638"/>
      <c r="Q21" s="639"/>
      <c r="R21" s="640">
        <v>6081</v>
      </c>
      <c r="S21" s="641"/>
      <c r="T21" s="641"/>
      <c r="U21" s="641"/>
      <c r="V21" s="641"/>
      <c r="W21" s="641"/>
      <c r="X21" s="641"/>
      <c r="Y21" s="642"/>
      <c r="Z21" s="677">
        <v>0.1</v>
      </c>
      <c r="AA21" s="677"/>
      <c r="AB21" s="677"/>
      <c r="AC21" s="677"/>
      <c r="AD21" s="678">
        <v>6081</v>
      </c>
      <c r="AE21" s="678"/>
      <c r="AF21" s="678"/>
      <c r="AG21" s="678"/>
      <c r="AH21" s="678"/>
      <c r="AI21" s="678"/>
      <c r="AJ21" s="678"/>
      <c r="AK21" s="678"/>
      <c r="AL21" s="643">
        <v>0.1</v>
      </c>
      <c r="AM21" s="644"/>
      <c r="AN21" s="644"/>
      <c r="AO21" s="679"/>
      <c r="AP21" s="734" t="s">
        <v>284</v>
      </c>
      <c r="AQ21" s="742"/>
      <c r="AR21" s="742"/>
      <c r="AS21" s="742"/>
      <c r="AT21" s="742"/>
      <c r="AU21" s="742"/>
      <c r="AV21" s="742"/>
      <c r="AW21" s="742"/>
      <c r="AX21" s="742"/>
      <c r="AY21" s="742"/>
      <c r="AZ21" s="742"/>
      <c r="BA21" s="742"/>
      <c r="BB21" s="742"/>
      <c r="BC21" s="742"/>
      <c r="BD21" s="742"/>
      <c r="BE21" s="742"/>
      <c r="BF21" s="736"/>
      <c r="BG21" s="640">
        <v>12750</v>
      </c>
      <c r="BH21" s="641"/>
      <c r="BI21" s="641"/>
      <c r="BJ21" s="641"/>
      <c r="BK21" s="641"/>
      <c r="BL21" s="641"/>
      <c r="BM21" s="641"/>
      <c r="BN21" s="642"/>
      <c r="BO21" s="677">
        <v>1.6</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285</v>
      </c>
      <c r="C22" s="638"/>
      <c r="D22" s="638"/>
      <c r="E22" s="638"/>
      <c r="F22" s="638"/>
      <c r="G22" s="638"/>
      <c r="H22" s="638"/>
      <c r="I22" s="638"/>
      <c r="J22" s="638"/>
      <c r="K22" s="638"/>
      <c r="L22" s="638"/>
      <c r="M22" s="638"/>
      <c r="N22" s="638"/>
      <c r="O22" s="638"/>
      <c r="P22" s="638"/>
      <c r="Q22" s="639"/>
      <c r="R22" s="640">
        <v>3388079</v>
      </c>
      <c r="S22" s="641"/>
      <c r="T22" s="641"/>
      <c r="U22" s="641"/>
      <c r="V22" s="641"/>
      <c r="W22" s="641"/>
      <c r="X22" s="641"/>
      <c r="Y22" s="642"/>
      <c r="Z22" s="677">
        <v>47</v>
      </c>
      <c r="AA22" s="677"/>
      <c r="AB22" s="677"/>
      <c r="AC22" s="677"/>
      <c r="AD22" s="678">
        <v>2961008</v>
      </c>
      <c r="AE22" s="678"/>
      <c r="AF22" s="678"/>
      <c r="AG22" s="678"/>
      <c r="AH22" s="678"/>
      <c r="AI22" s="678"/>
      <c r="AJ22" s="678"/>
      <c r="AK22" s="678"/>
      <c r="AL22" s="643">
        <v>72.900000000000006</v>
      </c>
      <c r="AM22" s="644"/>
      <c r="AN22" s="644"/>
      <c r="AO22" s="679"/>
      <c r="AP22" s="734" t="s">
        <v>286</v>
      </c>
      <c r="AQ22" s="742"/>
      <c r="AR22" s="742"/>
      <c r="AS22" s="742"/>
      <c r="AT22" s="742"/>
      <c r="AU22" s="742"/>
      <c r="AV22" s="742"/>
      <c r="AW22" s="742"/>
      <c r="AX22" s="742"/>
      <c r="AY22" s="742"/>
      <c r="AZ22" s="742"/>
      <c r="BA22" s="742"/>
      <c r="BB22" s="742"/>
      <c r="BC22" s="742"/>
      <c r="BD22" s="742"/>
      <c r="BE22" s="742"/>
      <c r="BF22" s="736"/>
      <c r="BG22" s="640" t="s">
        <v>175</v>
      </c>
      <c r="BH22" s="641"/>
      <c r="BI22" s="641"/>
      <c r="BJ22" s="641"/>
      <c r="BK22" s="641"/>
      <c r="BL22" s="641"/>
      <c r="BM22" s="641"/>
      <c r="BN22" s="642"/>
      <c r="BO22" s="677" t="s">
        <v>130</v>
      </c>
      <c r="BP22" s="677"/>
      <c r="BQ22" s="677"/>
      <c r="BR22" s="677"/>
      <c r="BS22" s="646" t="s">
        <v>130</v>
      </c>
      <c r="BT22" s="641"/>
      <c r="BU22" s="641"/>
      <c r="BV22" s="641"/>
      <c r="BW22" s="641"/>
      <c r="BX22" s="641"/>
      <c r="BY22" s="641"/>
      <c r="BZ22" s="641"/>
      <c r="CA22" s="641"/>
      <c r="CB22" s="684"/>
      <c r="CD22" s="744" t="s">
        <v>287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288</v>
      </c>
      <c r="C23" s="638"/>
      <c r="D23" s="638"/>
      <c r="E23" s="638"/>
      <c r="F23" s="638"/>
      <c r="G23" s="638"/>
      <c r="H23" s="638"/>
      <c r="I23" s="638"/>
      <c r="J23" s="638"/>
      <c r="K23" s="638"/>
      <c r="L23" s="638"/>
      <c r="M23" s="638"/>
      <c r="N23" s="638"/>
      <c r="O23" s="638"/>
      <c r="P23" s="638"/>
      <c r="Q23" s="639"/>
      <c r="R23" s="640">
        <v>2961008</v>
      </c>
      <c r="S23" s="641"/>
      <c r="T23" s="641"/>
      <c r="U23" s="641"/>
      <c r="V23" s="641"/>
      <c r="W23" s="641"/>
      <c r="X23" s="641"/>
      <c r="Y23" s="642"/>
      <c r="Z23" s="677">
        <v>41.1</v>
      </c>
      <c r="AA23" s="677"/>
      <c r="AB23" s="677"/>
      <c r="AC23" s="677"/>
      <c r="AD23" s="678">
        <v>2961008</v>
      </c>
      <c r="AE23" s="678"/>
      <c r="AF23" s="678"/>
      <c r="AG23" s="678"/>
      <c r="AH23" s="678"/>
      <c r="AI23" s="678"/>
      <c r="AJ23" s="678"/>
      <c r="AK23" s="678"/>
      <c r="AL23" s="643">
        <v>72.900000000000006</v>
      </c>
      <c r="AM23" s="644"/>
      <c r="AN23" s="644"/>
      <c r="AO23" s="679"/>
      <c r="AP23" s="734" t="s">
        <v>289</v>
      </c>
      <c r="AQ23" s="742"/>
      <c r="AR23" s="742"/>
      <c r="AS23" s="742"/>
      <c r="AT23" s="742"/>
      <c r="AU23" s="742"/>
      <c r="AV23" s="742"/>
      <c r="AW23" s="742"/>
      <c r="AX23" s="742"/>
      <c r="AY23" s="742"/>
      <c r="AZ23" s="742"/>
      <c r="BA23" s="742"/>
      <c r="BB23" s="742"/>
      <c r="BC23" s="742"/>
      <c r="BD23" s="742"/>
      <c r="BE23" s="742"/>
      <c r="BF23" s="736"/>
      <c r="BG23" s="640" t="s">
        <v>175</v>
      </c>
      <c r="BH23" s="641"/>
      <c r="BI23" s="641"/>
      <c r="BJ23" s="641"/>
      <c r="BK23" s="641"/>
      <c r="BL23" s="641"/>
      <c r="BM23" s="641"/>
      <c r="BN23" s="642"/>
      <c r="BO23" s="677" t="s">
        <v>175</v>
      </c>
      <c r="BP23" s="677"/>
      <c r="BQ23" s="677"/>
      <c r="BR23" s="677"/>
      <c r="BS23" s="646" t="s">
        <v>249</v>
      </c>
      <c r="BT23" s="641"/>
      <c r="BU23" s="641"/>
      <c r="BV23" s="641"/>
      <c r="BW23" s="641"/>
      <c r="BX23" s="641"/>
      <c r="BY23" s="641"/>
      <c r="BZ23" s="641"/>
      <c r="CA23" s="641"/>
      <c r="CB23" s="684"/>
      <c r="CD23" s="744" t="s">
        <v>227</v>
      </c>
      <c r="CE23" s="745"/>
      <c r="CF23" s="745"/>
      <c r="CG23" s="745"/>
      <c r="CH23" s="745"/>
      <c r="CI23" s="745"/>
      <c r="CJ23" s="745"/>
      <c r="CK23" s="745"/>
      <c r="CL23" s="745"/>
      <c r="CM23" s="745"/>
      <c r="CN23" s="745"/>
      <c r="CO23" s="745"/>
      <c r="CP23" s="745"/>
      <c r="CQ23" s="746"/>
      <c r="CR23" s="744" t="s">
        <v>290</v>
      </c>
      <c r="CS23" s="745"/>
      <c r="CT23" s="745"/>
      <c r="CU23" s="745"/>
      <c r="CV23" s="745"/>
      <c r="CW23" s="745"/>
      <c r="CX23" s="745"/>
      <c r="CY23" s="746"/>
      <c r="CZ23" s="744" t="s">
        <v>291</v>
      </c>
      <c r="DA23" s="745"/>
      <c r="DB23" s="745"/>
      <c r="DC23" s="746"/>
      <c r="DD23" s="744" t="s">
        <v>292</v>
      </c>
      <c r="DE23" s="745"/>
      <c r="DF23" s="745"/>
      <c r="DG23" s="745"/>
      <c r="DH23" s="745"/>
      <c r="DI23" s="745"/>
      <c r="DJ23" s="745"/>
      <c r="DK23" s="746"/>
      <c r="DL23" s="753" t="s">
        <v>293</v>
      </c>
      <c r="DM23" s="754"/>
      <c r="DN23" s="754"/>
      <c r="DO23" s="754"/>
      <c r="DP23" s="754"/>
      <c r="DQ23" s="754"/>
      <c r="DR23" s="754"/>
      <c r="DS23" s="754"/>
      <c r="DT23" s="754"/>
      <c r="DU23" s="754"/>
      <c r="DV23" s="755"/>
      <c r="DW23" s="744" t="s">
        <v>294</v>
      </c>
      <c r="DX23" s="745"/>
      <c r="DY23" s="745"/>
      <c r="DZ23" s="745"/>
      <c r="EA23" s="745"/>
      <c r="EB23" s="745"/>
      <c r="EC23" s="746"/>
    </row>
    <row r="24" spans="2:133" ht="11.25" customHeight="1" x14ac:dyDescent="0.15">
      <c r="B24" s="637" t="s">
        <v>295</v>
      </c>
      <c r="C24" s="638"/>
      <c r="D24" s="638"/>
      <c r="E24" s="638"/>
      <c r="F24" s="638"/>
      <c r="G24" s="638"/>
      <c r="H24" s="638"/>
      <c r="I24" s="638"/>
      <c r="J24" s="638"/>
      <c r="K24" s="638"/>
      <c r="L24" s="638"/>
      <c r="M24" s="638"/>
      <c r="N24" s="638"/>
      <c r="O24" s="638"/>
      <c r="P24" s="638"/>
      <c r="Q24" s="639"/>
      <c r="R24" s="640">
        <v>425747</v>
      </c>
      <c r="S24" s="641"/>
      <c r="T24" s="641"/>
      <c r="U24" s="641"/>
      <c r="V24" s="641"/>
      <c r="W24" s="641"/>
      <c r="X24" s="641"/>
      <c r="Y24" s="642"/>
      <c r="Z24" s="677">
        <v>5.9</v>
      </c>
      <c r="AA24" s="677"/>
      <c r="AB24" s="677"/>
      <c r="AC24" s="677"/>
      <c r="AD24" s="678" t="s">
        <v>249</v>
      </c>
      <c r="AE24" s="678"/>
      <c r="AF24" s="678"/>
      <c r="AG24" s="678"/>
      <c r="AH24" s="678"/>
      <c r="AI24" s="678"/>
      <c r="AJ24" s="678"/>
      <c r="AK24" s="678"/>
      <c r="AL24" s="643" t="s">
        <v>130</v>
      </c>
      <c r="AM24" s="644"/>
      <c r="AN24" s="644"/>
      <c r="AO24" s="679"/>
      <c r="AP24" s="734" t="s">
        <v>296</v>
      </c>
      <c r="AQ24" s="742"/>
      <c r="AR24" s="742"/>
      <c r="AS24" s="742"/>
      <c r="AT24" s="742"/>
      <c r="AU24" s="742"/>
      <c r="AV24" s="742"/>
      <c r="AW24" s="742"/>
      <c r="AX24" s="742"/>
      <c r="AY24" s="742"/>
      <c r="AZ24" s="742"/>
      <c r="BA24" s="742"/>
      <c r="BB24" s="742"/>
      <c r="BC24" s="742"/>
      <c r="BD24" s="742"/>
      <c r="BE24" s="742"/>
      <c r="BF24" s="736"/>
      <c r="BG24" s="640" t="s">
        <v>249</v>
      </c>
      <c r="BH24" s="641"/>
      <c r="BI24" s="641"/>
      <c r="BJ24" s="641"/>
      <c r="BK24" s="641"/>
      <c r="BL24" s="641"/>
      <c r="BM24" s="641"/>
      <c r="BN24" s="642"/>
      <c r="BO24" s="677" t="s">
        <v>249</v>
      </c>
      <c r="BP24" s="677"/>
      <c r="BQ24" s="677"/>
      <c r="BR24" s="677"/>
      <c r="BS24" s="646" t="s">
        <v>130</v>
      </c>
      <c r="BT24" s="641"/>
      <c r="BU24" s="641"/>
      <c r="BV24" s="641"/>
      <c r="BW24" s="641"/>
      <c r="BX24" s="641"/>
      <c r="BY24" s="641"/>
      <c r="BZ24" s="641"/>
      <c r="CA24" s="641"/>
      <c r="CB24" s="684"/>
      <c r="CD24" s="698" t="s">
        <v>297</v>
      </c>
      <c r="CE24" s="699"/>
      <c r="CF24" s="699"/>
      <c r="CG24" s="699"/>
      <c r="CH24" s="699"/>
      <c r="CI24" s="699"/>
      <c r="CJ24" s="699"/>
      <c r="CK24" s="699"/>
      <c r="CL24" s="699"/>
      <c r="CM24" s="699"/>
      <c r="CN24" s="699"/>
      <c r="CO24" s="699"/>
      <c r="CP24" s="699"/>
      <c r="CQ24" s="700"/>
      <c r="CR24" s="695">
        <v>2855809</v>
      </c>
      <c r="CS24" s="696"/>
      <c r="CT24" s="696"/>
      <c r="CU24" s="696"/>
      <c r="CV24" s="696"/>
      <c r="CW24" s="696"/>
      <c r="CX24" s="696"/>
      <c r="CY24" s="739"/>
      <c r="CZ24" s="740">
        <v>40.200000000000003</v>
      </c>
      <c r="DA24" s="711"/>
      <c r="DB24" s="711"/>
      <c r="DC24" s="743"/>
      <c r="DD24" s="738">
        <v>2181910</v>
      </c>
      <c r="DE24" s="696"/>
      <c r="DF24" s="696"/>
      <c r="DG24" s="696"/>
      <c r="DH24" s="696"/>
      <c r="DI24" s="696"/>
      <c r="DJ24" s="696"/>
      <c r="DK24" s="739"/>
      <c r="DL24" s="738">
        <v>2078858</v>
      </c>
      <c r="DM24" s="696"/>
      <c r="DN24" s="696"/>
      <c r="DO24" s="696"/>
      <c r="DP24" s="696"/>
      <c r="DQ24" s="696"/>
      <c r="DR24" s="696"/>
      <c r="DS24" s="696"/>
      <c r="DT24" s="696"/>
      <c r="DU24" s="696"/>
      <c r="DV24" s="739"/>
      <c r="DW24" s="740">
        <v>49.7</v>
      </c>
      <c r="DX24" s="711"/>
      <c r="DY24" s="711"/>
      <c r="DZ24" s="711"/>
      <c r="EA24" s="711"/>
      <c r="EB24" s="711"/>
      <c r="EC24" s="741"/>
    </row>
    <row r="25" spans="2:133" ht="11.25" customHeight="1" x14ac:dyDescent="0.15">
      <c r="B25" s="637" t="s">
        <v>298</v>
      </c>
      <c r="C25" s="638"/>
      <c r="D25" s="638"/>
      <c r="E25" s="638"/>
      <c r="F25" s="638"/>
      <c r="G25" s="638"/>
      <c r="H25" s="638"/>
      <c r="I25" s="638"/>
      <c r="J25" s="638"/>
      <c r="K25" s="638"/>
      <c r="L25" s="638"/>
      <c r="M25" s="638"/>
      <c r="N25" s="638"/>
      <c r="O25" s="638"/>
      <c r="P25" s="638"/>
      <c r="Q25" s="639"/>
      <c r="R25" s="640">
        <v>1324</v>
      </c>
      <c r="S25" s="641"/>
      <c r="T25" s="641"/>
      <c r="U25" s="641"/>
      <c r="V25" s="641"/>
      <c r="W25" s="641"/>
      <c r="X25" s="641"/>
      <c r="Y25" s="642"/>
      <c r="Z25" s="677">
        <v>0</v>
      </c>
      <c r="AA25" s="677"/>
      <c r="AB25" s="677"/>
      <c r="AC25" s="677"/>
      <c r="AD25" s="678" t="s">
        <v>249</v>
      </c>
      <c r="AE25" s="678"/>
      <c r="AF25" s="678"/>
      <c r="AG25" s="678"/>
      <c r="AH25" s="678"/>
      <c r="AI25" s="678"/>
      <c r="AJ25" s="678"/>
      <c r="AK25" s="678"/>
      <c r="AL25" s="643" t="s">
        <v>249</v>
      </c>
      <c r="AM25" s="644"/>
      <c r="AN25" s="644"/>
      <c r="AO25" s="679"/>
      <c r="AP25" s="734" t="s">
        <v>299</v>
      </c>
      <c r="AQ25" s="742"/>
      <c r="AR25" s="742"/>
      <c r="AS25" s="742"/>
      <c r="AT25" s="742"/>
      <c r="AU25" s="742"/>
      <c r="AV25" s="742"/>
      <c r="AW25" s="742"/>
      <c r="AX25" s="742"/>
      <c r="AY25" s="742"/>
      <c r="AZ25" s="742"/>
      <c r="BA25" s="742"/>
      <c r="BB25" s="742"/>
      <c r="BC25" s="742"/>
      <c r="BD25" s="742"/>
      <c r="BE25" s="742"/>
      <c r="BF25" s="736"/>
      <c r="BG25" s="640" t="s">
        <v>249</v>
      </c>
      <c r="BH25" s="641"/>
      <c r="BI25" s="641"/>
      <c r="BJ25" s="641"/>
      <c r="BK25" s="641"/>
      <c r="BL25" s="641"/>
      <c r="BM25" s="641"/>
      <c r="BN25" s="642"/>
      <c r="BO25" s="677" t="s">
        <v>259</v>
      </c>
      <c r="BP25" s="677"/>
      <c r="BQ25" s="677"/>
      <c r="BR25" s="677"/>
      <c r="BS25" s="646" t="s">
        <v>175</v>
      </c>
      <c r="BT25" s="641"/>
      <c r="BU25" s="641"/>
      <c r="BV25" s="641"/>
      <c r="BW25" s="641"/>
      <c r="BX25" s="641"/>
      <c r="BY25" s="641"/>
      <c r="BZ25" s="641"/>
      <c r="CA25" s="641"/>
      <c r="CB25" s="684"/>
      <c r="CD25" s="673" t="s">
        <v>300</v>
      </c>
      <c r="CE25" s="674"/>
      <c r="CF25" s="674"/>
      <c r="CG25" s="674"/>
      <c r="CH25" s="674"/>
      <c r="CI25" s="674"/>
      <c r="CJ25" s="674"/>
      <c r="CK25" s="674"/>
      <c r="CL25" s="674"/>
      <c r="CM25" s="674"/>
      <c r="CN25" s="674"/>
      <c r="CO25" s="674"/>
      <c r="CP25" s="674"/>
      <c r="CQ25" s="675"/>
      <c r="CR25" s="640">
        <v>1066330</v>
      </c>
      <c r="CS25" s="659"/>
      <c r="CT25" s="659"/>
      <c r="CU25" s="659"/>
      <c r="CV25" s="659"/>
      <c r="CW25" s="659"/>
      <c r="CX25" s="659"/>
      <c r="CY25" s="660"/>
      <c r="CZ25" s="643">
        <v>15</v>
      </c>
      <c r="DA25" s="661"/>
      <c r="DB25" s="661"/>
      <c r="DC25" s="662"/>
      <c r="DD25" s="646">
        <v>1029308</v>
      </c>
      <c r="DE25" s="659"/>
      <c r="DF25" s="659"/>
      <c r="DG25" s="659"/>
      <c r="DH25" s="659"/>
      <c r="DI25" s="659"/>
      <c r="DJ25" s="659"/>
      <c r="DK25" s="660"/>
      <c r="DL25" s="646">
        <v>1007512</v>
      </c>
      <c r="DM25" s="659"/>
      <c r="DN25" s="659"/>
      <c r="DO25" s="659"/>
      <c r="DP25" s="659"/>
      <c r="DQ25" s="659"/>
      <c r="DR25" s="659"/>
      <c r="DS25" s="659"/>
      <c r="DT25" s="659"/>
      <c r="DU25" s="659"/>
      <c r="DV25" s="660"/>
      <c r="DW25" s="643">
        <v>24.1</v>
      </c>
      <c r="DX25" s="661"/>
      <c r="DY25" s="661"/>
      <c r="DZ25" s="661"/>
      <c r="EA25" s="661"/>
      <c r="EB25" s="661"/>
      <c r="EC25" s="676"/>
    </row>
    <row r="26" spans="2:133" ht="11.25" customHeight="1" x14ac:dyDescent="0.15">
      <c r="B26" s="637" t="s">
        <v>301</v>
      </c>
      <c r="C26" s="638"/>
      <c r="D26" s="638"/>
      <c r="E26" s="638"/>
      <c r="F26" s="638"/>
      <c r="G26" s="638"/>
      <c r="H26" s="638"/>
      <c r="I26" s="638"/>
      <c r="J26" s="638"/>
      <c r="K26" s="638"/>
      <c r="L26" s="638"/>
      <c r="M26" s="638"/>
      <c r="N26" s="638"/>
      <c r="O26" s="638"/>
      <c r="P26" s="638"/>
      <c r="Q26" s="639"/>
      <c r="R26" s="640">
        <v>4461219</v>
      </c>
      <c r="S26" s="641"/>
      <c r="T26" s="641"/>
      <c r="U26" s="641"/>
      <c r="V26" s="641"/>
      <c r="W26" s="641"/>
      <c r="X26" s="641"/>
      <c r="Y26" s="642"/>
      <c r="Z26" s="677">
        <v>61.9</v>
      </c>
      <c r="AA26" s="677"/>
      <c r="AB26" s="677"/>
      <c r="AC26" s="677"/>
      <c r="AD26" s="678">
        <v>4031622</v>
      </c>
      <c r="AE26" s="678"/>
      <c r="AF26" s="678"/>
      <c r="AG26" s="678"/>
      <c r="AH26" s="678"/>
      <c r="AI26" s="678"/>
      <c r="AJ26" s="678"/>
      <c r="AK26" s="678"/>
      <c r="AL26" s="643">
        <v>99.3</v>
      </c>
      <c r="AM26" s="644"/>
      <c r="AN26" s="644"/>
      <c r="AO26" s="679"/>
      <c r="AP26" s="734" t="s">
        <v>302</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130</v>
      </c>
      <c r="BP26" s="677"/>
      <c r="BQ26" s="677"/>
      <c r="BR26" s="677"/>
      <c r="BS26" s="646" t="s">
        <v>259</v>
      </c>
      <c r="BT26" s="641"/>
      <c r="BU26" s="641"/>
      <c r="BV26" s="641"/>
      <c r="BW26" s="641"/>
      <c r="BX26" s="641"/>
      <c r="BY26" s="641"/>
      <c r="BZ26" s="641"/>
      <c r="CA26" s="641"/>
      <c r="CB26" s="684"/>
      <c r="CD26" s="673" t="s">
        <v>303</v>
      </c>
      <c r="CE26" s="674"/>
      <c r="CF26" s="674"/>
      <c r="CG26" s="674"/>
      <c r="CH26" s="674"/>
      <c r="CI26" s="674"/>
      <c r="CJ26" s="674"/>
      <c r="CK26" s="674"/>
      <c r="CL26" s="674"/>
      <c r="CM26" s="674"/>
      <c r="CN26" s="674"/>
      <c r="CO26" s="674"/>
      <c r="CP26" s="674"/>
      <c r="CQ26" s="675"/>
      <c r="CR26" s="640">
        <v>683809</v>
      </c>
      <c r="CS26" s="641"/>
      <c r="CT26" s="641"/>
      <c r="CU26" s="641"/>
      <c r="CV26" s="641"/>
      <c r="CW26" s="641"/>
      <c r="CX26" s="641"/>
      <c r="CY26" s="642"/>
      <c r="CZ26" s="643">
        <v>9.6</v>
      </c>
      <c r="DA26" s="661"/>
      <c r="DB26" s="661"/>
      <c r="DC26" s="662"/>
      <c r="DD26" s="646">
        <v>652722</v>
      </c>
      <c r="DE26" s="641"/>
      <c r="DF26" s="641"/>
      <c r="DG26" s="641"/>
      <c r="DH26" s="641"/>
      <c r="DI26" s="641"/>
      <c r="DJ26" s="641"/>
      <c r="DK26" s="642"/>
      <c r="DL26" s="646" t="s">
        <v>259</v>
      </c>
      <c r="DM26" s="641"/>
      <c r="DN26" s="641"/>
      <c r="DO26" s="641"/>
      <c r="DP26" s="641"/>
      <c r="DQ26" s="641"/>
      <c r="DR26" s="641"/>
      <c r="DS26" s="641"/>
      <c r="DT26" s="641"/>
      <c r="DU26" s="641"/>
      <c r="DV26" s="642"/>
      <c r="DW26" s="643" t="s">
        <v>249</v>
      </c>
      <c r="DX26" s="661"/>
      <c r="DY26" s="661"/>
      <c r="DZ26" s="661"/>
      <c r="EA26" s="661"/>
      <c r="EB26" s="661"/>
      <c r="EC26" s="676"/>
    </row>
    <row r="27" spans="2:133" ht="11.25" customHeight="1" x14ac:dyDescent="0.15">
      <c r="B27" s="637" t="s">
        <v>304</v>
      </c>
      <c r="C27" s="638"/>
      <c r="D27" s="638"/>
      <c r="E27" s="638"/>
      <c r="F27" s="638"/>
      <c r="G27" s="638"/>
      <c r="H27" s="638"/>
      <c r="I27" s="638"/>
      <c r="J27" s="638"/>
      <c r="K27" s="638"/>
      <c r="L27" s="638"/>
      <c r="M27" s="638"/>
      <c r="N27" s="638"/>
      <c r="O27" s="638"/>
      <c r="P27" s="638"/>
      <c r="Q27" s="639"/>
      <c r="R27" s="640">
        <v>942</v>
      </c>
      <c r="S27" s="641"/>
      <c r="T27" s="641"/>
      <c r="U27" s="641"/>
      <c r="V27" s="641"/>
      <c r="W27" s="641"/>
      <c r="X27" s="641"/>
      <c r="Y27" s="642"/>
      <c r="Z27" s="677">
        <v>0</v>
      </c>
      <c r="AA27" s="677"/>
      <c r="AB27" s="677"/>
      <c r="AC27" s="677"/>
      <c r="AD27" s="678">
        <v>942</v>
      </c>
      <c r="AE27" s="678"/>
      <c r="AF27" s="678"/>
      <c r="AG27" s="678"/>
      <c r="AH27" s="678"/>
      <c r="AI27" s="678"/>
      <c r="AJ27" s="678"/>
      <c r="AK27" s="678"/>
      <c r="AL27" s="643">
        <v>0</v>
      </c>
      <c r="AM27" s="644"/>
      <c r="AN27" s="644"/>
      <c r="AO27" s="679"/>
      <c r="AP27" s="637" t="s">
        <v>305</v>
      </c>
      <c r="AQ27" s="638"/>
      <c r="AR27" s="638"/>
      <c r="AS27" s="638"/>
      <c r="AT27" s="638"/>
      <c r="AU27" s="638"/>
      <c r="AV27" s="638"/>
      <c r="AW27" s="638"/>
      <c r="AX27" s="638"/>
      <c r="AY27" s="638"/>
      <c r="AZ27" s="638"/>
      <c r="BA27" s="638"/>
      <c r="BB27" s="638"/>
      <c r="BC27" s="638"/>
      <c r="BD27" s="638"/>
      <c r="BE27" s="638"/>
      <c r="BF27" s="639"/>
      <c r="BG27" s="640">
        <v>802711</v>
      </c>
      <c r="BH27" s="641"/>
      <c r="BI27" s="641"/>
      <c r="BJ27" s="641"/>
      <c r="BK27" s="641"/>
      <c r="BL27" s="641"/>
      <c r="BM27" s="641"/>
      <c r="BN27" s="642"/>
      <c r="BO27" s="677">
        <v>100</v>
      </c>
      <c r="BP27" s="677"/>
      <c r="BQ27" s="677"/>
      <c r="BR27" s="677"/>
      <c r="BS27" s="646">
        <v>2526</v>
      </c>
      <c r="BT27" s="641"/>
      <c r="BU27" s="641"/>
      <c r="BV27" s="641"/>
      <c r="BW27" s="641"/>
      <c r="BX27" s="641"/>
      <c r="BY27" s="641"/>
      <c r="BZ27" s="641"/>
      <c r="CA27" s="641"/>
      <c r="CB27" s="684"/>
      <c r="CD27" s="673" t="s">
        <v>306</v>
      </c>
      <c r="CE27" s="674"/>
      <c r="CF27" s="674"/>
      <c r="CG27" s="674"/>
      <c r="CH27" s="674"/>
      <c r="CI27" s="674"/>
      <c r="CJ27" s="674"/>
      <c r="CK27" s="674"/>
      <c r="CL27" s="674"/>
      <c r="CM27" s="674"/>
      <c r="CN27" s="674"/>
      <c r="CO27" s="674"/>
      <c r="CP27" s="674"/>
      <c r="CQ27" s="675"/>
      <c r="CR27" s="640">
        <v>862884</v>
      </c>
      <c r="CS27" s="659"/>
      <c r="CT27" s="659"/>
      <c r="CU27" s="659"/>
      <c r="CV27" s="659"/>
      <c r="CW27" s="659"/>
      <c r="CX27" s="659"/>
      <c r="CY27" s="660"/>
      <c r="CZ27" s="643">
        <v>12.1</v>
      </c>
      <c r="DA27" s="661"/>
      <c r="DB27" s="661"/>
      <c r="DC27" s="662"/>
      <c r="DD27" s="646">
        <v>255015</v>
      </c>
      <c r="DE27" s="659"/>
      <c r="DF27" s="659"/>
      <c r="DG27" s="659"/>
      <c r="DH27" s="659"/>
      <c r="DI27" s="659"/>
      <c r="DJ27" s="659"/>
      <c r="DK27" s="660"/>
      <c r="DL27" s="646">
        <v>255015</v>
      </c>
      <c r="DM27" s="659"/>
      <c r="DN27" s="659"/>
      <c r="DO27" s="659"/>
      <c r="DP27" s="659"/>
      <c r="DQ27" s="659"/>
      <c r="DR27" s="659"/>
      <c r="DS27" s="659"/>
      <c r="DT27" s="659"/>
      <c r="DU27" s="659"/>
      <c r="DV27" s="660"/>
      <c r="DW27" s="643">
        <v>6.1</v>
      </c>
      <c r="DX27" s="661"/>
      <c r="DY27" s="661"/>
      <c r="DZ27" s="661"/>
      <c r="EA27" s="661"/>
      <c r="EB27" s="661"/>
      <c r="EC27" s="676"/>
    </row>
    <row r="28" spans="2:133" ht="11.25" customHeight="1" x14ac:dyDescent="0.15">
      <c r="B28" s="637" t="s">
        <v>307</v>
      </c>
      <c r="C28" s="638"/>
      <c r="D28" s="638"/>
      <c r="E28" s="638"/>
      <c r="F28" s="638"/>
      <c r="G28" s="638"/>
      <c r="H28" s="638"/>
      <c r="I28" s="638"/>
      <c r="J28" s="638"/>
      <c r="K28" s="638"/>
      <c r="L28" s="638"/>
      <c r="M28" s="638"/>
      <c r="N28" s="638"/>
      <c r="O28" s="638"/>
      <c r="P28" s="638"/>
      <c r="Q28" s="639"/>
      <c r="R28" s="640">
        <v>32741</v>
      </c>
      <c r="S28" s="641"/>
      <c r="T28" s="641"/>
      <c r="U28" s="641"/>
      <c r="V28" s="641"/>
      <c r="W28" s="641"/>
      <c r="X28" s="641"/>
      <c r="Y28" s="642"/>
      <c r="Z28" s="677">
        <v>0.5</v>
      </c>
      <c r="AA28" s="677"/>
      <c r="AB28" s="677"/>
      <c r="AC28" s="677"/>
      <c r="AD28" s="678" t="s">
        <v>130</v>
      </c>
      <c r="AE28" s="678"/>
      <c r="AF28" s="678"/>
      <c r="AG28" s="678"/>
      <c r="AH28" s="678"/>
      <c r="AI28" s="678"/>
      <c r="AJ28" s="678"/>
      <c r="AK28" s="678"/>
      <c r="AL28" s="643" t="s">
        <v>249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308</v>
      </c>
      <c r="CE28" s="674"/>
      <c r="CF28" s="674"/>
      <c r="CG28" s="674"/>
      <c r="CH28" s="674"/>
      <c r="CI28" s="674"/>
      <c r="CJ28" s="674"/>
      <c r="CK28" s="674"/>
      <c r="CL28" s="674"/>
      <c r="CM28" s="674"/>
      <c r="CN28" s="674"/>
      <c r="CO28" s="674"/>
      <c r="CP28" s="674"/>
      <c r="CQ28" s="675"/>
      <c r="CR28" s="640">
        <v>926595</v>
      </c>
      <c r="CS28" s="641"/>
      <c r="CT28" s="641"/>
      <c r="CU28" s="641"/>
      <c r="CV28" s="641"/>
      <c r="CW28" s="641"/>
      <c r="CX28" s="641"/>
      <c r="CY28" s="642"/>
      <c r="CZ28" s="643">
        <v>13</v>
      </c>
      <c r="DA28" s="661"/>
      <c r="DB28" s="661"/>
      <c r="DC28" s="662"/>
      <c r="DD28" s="646">
        <v>897587</v>
      </c>
      <c r="DE28" s="641"/>
      <c r="DF28" s="641"/>
      <c r="DG28" s="641"/>
      <c r="DH28" s="641"/>
      <c r="DI28" s="641"/>
      <c r="DJ28" s="641"/>
      <c r="DK28" s="642"/>
      <c r="DL28" s="646">
        <v>816331</v>
      </c>
      <c r="DM28" s="641"/>
      <c r="DN28" s="641"/>
      <c r="DO28" s="641"/>
      <c r="DP28" s="641"/>
      <c r="DQ28" s="641"/>
      <c r="DR28" s="641"/>
      <c r="DS28" s="641"/>
      <c r="DT28" s="641"/>
      <c r="DU28" s="641"/>
      <c r="DV28" s="642"/>
      <c r="DW28" s="643">
        <v>19.5</v>
      </c>
      <c r="DX28" s="661"/>
      <c r="DY28" s="661"/>
      <c r="DZ28" s="661"/>
      <c r="EA28" s="661"/>
      <c r="EB28" s="661"/>
      <c r="EC28" s="676"/>
    </row>
    <row r="29" spans="2:133" ht="11.25" customHeight="1" x14ac:dyDescent="0.15">
      <c r="B29" s="637" t="s">
        <v>309</v>
      </c>
      <c r="C29" s="638"/>
      <c r="D29" s="638"/>
      <c r="E29" s="638"/>
      <c r="F29" s="638"/>
      <c r="G29" s="638"/>
      <c r="H29" s="638"/>
      <c r="I29" s="638"/>
      <c r="J29" s="638"/>
      <c r="K29" s="638"/>
      <c r="L29" s="638"/>
      <c r="M29" s="638"/>
      <c r="N29" s="638"/>
      <c r="O29" s="638"/>
      <c r="P29" s="638"/>
      <c r="Q29" s="639"/>
      <c r="R29" s="640">
        <v>58459</v>
      </c>
      <c r="S29" s="641"/>
      <c r="T29" s="641"/>
      <c r="U29" s="641"/>
      <c r="V29" s="641"/>
      <c r="W29" s="641"/>
      <c r="X29" s="641"/>
      <c r="Y29" s="642"/>
      <c r="Z29" s="677">
        <v>0.8</v>
      </c>
      <c r="AA29" s="677"/>
      <c r="AB29" s="677"/>
      <c r="AC29" s="677"/>
      <c r="AD29" s="678">
        <v>3540</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310</v>
      </c>
      <c r="CE29" s="729"/>
      <c r="CF29" s="673" t="s">
        <v>311</v>
      </c>
      <c r="CG29" s="674"/>
      <c r="CH29" s="674"/>
      <c r="CI29" s="674"/>
      <c r="CJ29" s="674"/>
      <c r="CK29" s="674"/>
      <c r="CL29" s="674"/>
      <c r="CM29" s="674"/>
      <c r="CN29" s="674"/>
      <c r="CO29" s="674"/>
      <c r="CP29" s="674"/>
      <c r="CQ29" s="675"/>
      <c r="CR29" s="640">
        <v>925248</v>
      </c>
      <c r="CS29" s="659"/>
      <c r="CT29" s="659"/>
      <c r="CU29" s="659"/>
      <c r="CV29" s="659"/>
      <c r="CW29" s="659"/>
      <c r="CX29" s="659"/>
      <c r="CY29" s="660"/>
      <c r="CZ29" s="643">
        <v>13</v>
      </c>
      <c r="DA29" s="661"/>
      <c r="DB29" s="661"/>
      <c r="DC29" s="662"/>
      <c r="DD29" s="646">
        <v>896240</v>
      </c>
      <c r="DE29" s="659"/>
      <c r="DF29" s="659"/>
      <c r="DG29" s="659"/>
      <c r="DH29" s="659"/>
      <c r="DI29" s="659"/>
      <c r="DJ29" s="659"/>
      <c r="DK29" s="660"/>
      <c r="DL29" s="646">
        <v>814984</v>
      </c>
      <c r="DM29" s="659"/>
      <c r="DN29" s="659"/>
      <c r="DO29" s="659"/>
      <c r="DP29" s="659"/>
      <c r="DQ29" s="659"/>
      <c r="DR29" s="659"/>
      <c r="DS29" s="659"/>
      <c r="DT29" s="659"/>
      <c r="DU29" s="659"/>
      <c r="DV29" s="660"/>
      <c r="DW29" s="643">
        <v>19.5</v>
      </c>
      <c r="DX29" s="661"/>
      <c r="DY29" s="661"/>
      <c r="DZ29" s="661"/>
      <c r="EA29" s="661"/>
      <c r="EB29" s="661"/>
      <c r="EC29" s="676"/>
    </row>
    <row r="30" spans="2:133" ht="11.25" customHeight="1" x14ac:dyDescent="0.15">
      <c r="B30" s="637" t="s">
        <v>312</v>
      </c>
      <c r="C30" s="638"/>
      <c r="D30" s="638"/>
      <c r="E30" s="638"/>
      <c r="F30" s="638"/>
      <c r="G30" s="638"/>
      <c r="H30" s="638"/>
      <c r="I30" s="638"/>
      <c r="J30" s="638"/>
      <c r="K30" s="638"/>
      <c r="L30" s="638"/>
      <c r="M30" s="638"/>
      <c r="N30" s="638"/>
      <c r="O30" s="638"/>
      <c r="P30" s="638"/>
      <c r="Q30" s="639"/>
      <c r="R30" s="640">
        <v>19853</v>
      </c>
      <c r="S30" s="641"/>
      <c r="T30" s="641"/>
      <c r="U30" s="641"/>
      <c r="V30" s="641"/>
      <c r="W30" s="641"/>
      <c r="X30" s="641"/>
      <c r="Y30" s="642"/>
      <c r="Z30" s="677">
        <v>0.3</v>
      </c>
      <c r="AA30" s="677"/>
      <c r="AB30" s="677"/>
      <c r="AC30" s="677"/>
      <c r="AD30" s="678" t="s">
        <v>130</v>
      </c>
      <c r="AE30" s="678"/>
      <c r="AF30" s="678"/>
      <c r="AG30" s="678"/>
      <c r="AH30" s="678"/>
      <c r="AI30" s="678"/>
      <c r="AJ30" s="678"/>
      <c r="AK30" s="678"/>
      <c r="AL30" s="643" t="s">
        <v>130</v>
      </c>
      <c r="AM30" s="644"/>
      <c r="AN30" s="644"/>
      <c r="AO30" s="679"/>
      <c r="AP30" s="701" t="s">
        <v>227</v>
      </c>
      <c r="AQ30" s="702"/>
      <c r="AR30" s="702"/>
      <c r="AS30" s="702"/>
      <c r="AT30" s="702"/>
      <c r="AU30" s="702"/>
      <c r="AV30" s="702"/>
      <c r="AW30" s="702"/>
      <c r="AX30" s="702"/>
      <c r="AY30" s="702"/>
      <c r="AZ30" s="702"/>
      <c r="BA30" s="702"/>
      <c r="BB30" s="702"/>
      <c r="BC30" s="702"/>
      <c r="BD30" s="702"/>
      <c r="BE30" s="702"/>
      <c r="BF30" s="703"/>
      <c r="BG30" s="701" t="s">
        <v>313</v>
      </c>
      <c r="BH30" s="726"/>
      <c r="BI30" s="726"/>
      <c r="BJ30" s="726"/>
      <c r="BK30" s="726"/>
      <c r="BL30" s="726"/>
      <c r="BM30" s="726"/>
      <c r="BN30" s="726"/>
      <c r="BO30" s="726"/>
      <c r="BP30" s="726"/>
      <c r="BQ30" s="727"/>
      <c r="BR30" s="701" t="s">
        <v>314</v>
      </c>
      <c r="BS30" s="726"/>
      <c r="BT30" s="726"/>
      <c r="BU30" s="726"/>
      <c r="BV30" s="726"/>
      <c r="BW30" s="726"/>
      <c r="BX30" s="726"/>
      <c r="BY30" s="726"/>
      <c r="BZ30" s="726"/>
      <c r="CA30" s="726"/>
      <c r="CB30" s="727"/>
      <c r="CD30" s="730"/>
      <c r="CE30" s="731"/>
      <c r="CF30" s="673" t="s">
        <v>315</v>
      </c>
      <c r="CG30" s="674"/>
      <c r="CH30" s="674"/>
      <c r="CI30" s="674"/>
      <c r="CJ30" s="674"/>
      <c r="CK30" s="674"/>
      <c r="CL30" s="674"/>
      <c r="CM30" s="674"/>
      <c r="CN30" s="674"/>
      <c r="CO30" s="674"/>
      <c r="CP30" s="674"/>
      <c r="CQ30" s="675"/>
      <c r="CR30" s="640">
        <v>840511</v>
      </c>
      <c r="CS30" s="641"/>
      <c r="CT30" s="641"/>
      <c r="CU30" s="641"/>
      <c r="CV30" s="641"/>
      <c r="CW30" s="641"/>
      <c r="CX30" s="641"/>
      <c r="CY30" s="642"/>
      <c r="CZ30" s="643">
        <v>11.8</v>
      </c>
      <c r="DA30" s="661"/>
      <c r="DB30" s="661"/>
      <c r="DC30" s="662"/>
      <c r="DD30" s="646">
        <v>812193</v>
      </c>
      <c r="DE30" s="641"/>
      <c r="DF30" s="641"/>
      <c r="DG30" s="641"/>
      <c r="DH30" s="641"/>
      <c r="DI30" s="641"/>
      <c r="DJ30" s="641"/>
      <c r="DK30" s="642"/>
      <c r="DL30" s="646">
        <v>730937</v>
      </c>
      <c r="DM30" s="641"/>
      <c r="DN30" s="641"/>
      <c r="DO30" s="641"/>
      <c r="DP30" s="641"/>
      <c r="DQ30" s="641"/>
      <c r="DR30" s="641"/>
      <c r="DS30" s="641"/>
      <c r="DT30" s="641"/>
      <c r="DU30" s="641"/>
      <c r="DV30" s="642"/>
      <c r="DW30" s="643">
        <v>17.5</v>
      </c>
      <c r="DX30" s="661"/>
      <c r="DY30" s="661"/>
      <c r="DZ30" s="661"/>
      <c r="EA30" s="661"/>
      <c r="EB30" s="661"/>
      <c r="EC30" s="676"/>
    </row>
    <row r="31" spans="2:133" ht="11.25" customHeight="1" x14ac:dyDescent="0.15">
      <c r="B31" s="637" t="s">
        <v>316</v>
      </c>
      <c r="C31" s="638"/>
      <c r="D31" s="638"/>
      <c r="E31" s="638"/>
      <c r="F31" s="638"/>
      <c r="G31" s="638"/>
      <c r="H31" s="638"/>
      <c r="I31" s="638"/>
      <c r="J31" s="638"/>
      <c r="K31" s="638"/>
      <c r="L31" s="638"/>
      <c r="M31" s="638"/>
      <c r="N31" s="638"/>
      <c r="O31" s="638"/>
      <c r="P31" s="638"/>
      <c r="Q31" s="639"/>
      <c r="R31" s="640">
        <v>622302</v>
      </c>
      <c r="S31" s="641"/>
      <c r="T31" s="641"/>
      <c r="U31" s="641"/>
      <c r="V31" s="641"/>
      <c r="W31" s="641"/>
      <c r="X31" s="641"/>
      <c r="Y31" s="642"/>
      <c r="Z31" s="677">
        <v>8.6</v>
      </c>
      <c r="AA31" s="677"/>
      <c r="AB31" s="677"/>
      <c r="AC31" s="677"/>
      <c r="AD31" s="678" t="s">
        <v>130</v>
      </c>
      <c r="AE31" s="678"/>
      <c r="AF31" s="678"/>
      <c r="AG31" s="678"/>
      <c r="AH31" s="678"/>
      <c r="AI31" s="678"/>
      <c r="AJ31" s="678"/>
      <c r="AK31" s="678"/>
      <c r="AL31" s="643" t="s">
        <v>249</v>
      </c>
      <c r="AM31" s="644"/>
      <c r="AN31" s="644"/>
      <c r="AO31" s="679"/>
      <c r="AP31" s="714" t="s">
        <v>317</v>
      </c>
      <c r="AQ31" s="715"/>
      <c r="AR31" s="715"/>
      <c r="AS31" s="715"/>
      <c r="AT31" s="720" t="s">
        <v>318</v>
      </c>
      <c r="AU31" s="231"/>
      <c r="AV31" s="231"/>
      <c r="AW31" s="231"/>
      <c r="AX31" s="706" t="s">
        <v>190</v>
      </c>
      <c r="AY31" s="707"/>
      <c r="AZ31" s="707"/>
      <c r="BA31" s="707"/>
      <c r="BB31" s="707"/>
      <c r="BC31" s="707"/>
      <c r="BD31" s="707"/>
      <c r="BE31" s="707"/>
      <c r="BF31" s="708"/>
      <c r="BG31" s="709">
        <v>98.7</v>
      </c>
      <c r="BH31" s="710"/>
      <c r="BI31" s="710"/>
      <c r="BJ31" s="710"/>
      <c r="BK31" s="710"/>
      <c r="BL31" s="710"/>
      <c r="BM31" s="711">
        <v>94.1</v>
      </c>
      <c r="BN31" s="710"/>
      <c r="BO31" s="710"/>
      <c r="BP31" s="710"/>
      <c r="BQ31" s="712"/>
      <c r="BR31" s="709">
        <v>98.5</v>
      </c>
      <c r="BS31" s="710"/>
      <c r="BT31" s="710"/>
      <c r="BU31" s="710"/>
      <c r="BV31" s="710"/>
      <c r="BW31" s="710"/>
      <c r="BX31" s="711">
        <v>92.5</v>
      </c>
      <c r="BY31" s="710"/>
      <c r="BZ31" s="710"/>
      <c r="CA31" s="710"/>
      <c r="CB31" s="712"/>
      <c r="CD31" s="730"/>
      <c r="CE31" s="731"/>
      <c r="CF31" s="673" t="s">
        <v>319</v>
      </c>
      <c r="CG31" s="674"/>
      <c r="CH31" s="674"/>
      <c r="CI31" s="674"/>
      <c r="CJ31" s="674"/>
      <c r="CK31" s="674"/>
      <c r="CL31" s="674"/>
      <c r="CM31" s="674"/>
      <c r="CN31" s="674"/>
      <c r="CO31" s="674"/>
      <c r="CP31" s="674"/>
      <c r="CQ31" s="675"/>
      <c r="CR31" s="640">
        <v>84737</v>
      </c>
      <c r="CS31" s="659"/>
      <c r="CT31" s="659"/>
      <c r="CU31" s="659"/>
      <c r="CV31" s="659"/>
      <c r="CW31" s="659"/>
      <c r="CX31" s="659"/>
      <c r="CY31" s="660"/>
      <c r="CZ31" s="643">
        <v>1.2</v>
      </c>
      <c r="DA31" s="661"/>
      <c r="DB31" s="661"/>
      <c r="DC31" s="662"/>
      <c r="DD31" s="646">
        <v>84047</v>
      </c>
      <c r="DE31" s="659"/>
      <c r="DF31" s="659"/>
      <c r="DG31" s="659"/>
      <c r="DH31" s="659"/>
      <c r="DI31" s="659"/>
      <c r="DJ31" s="659"/>
      <c r="DK31" s="660"/>
      <c r="DL31" s="646">
        <v>84047</v>
      </c>
      <c r="DM31" s="659"/>
      <c r="DN31" s="659"/>
      <c r="DO31" s="659"/>
      <c r="DP31" s="659"/>
      <c r="DQ31" s="659"/>
      <c r="DR31" s="659"/>
      <c r="DS31" s="659"/>
      <c r="DT31" s="659"/>
      <c r="DU31" s="659"/>
      <c r="DV31" s="660"/>
      <c r="DW31" s="643">
        <v>2</v>
      </c>
      <c r="DX31" s="661"/>
      <c r="DY31" s="661"/>
      <c r="DZ31" s="661"/>
      <c r="EA31" s="661"/>
      <c r="EB31" s="661"/>
      <c r="EC31" s="676"/>
    </row>
    <row r="32" spans="2:133" ht="11.25" customHeight="1" x14ac:dyDescent="0.15">
      <c r="B32" s="723" t="s">
        <v>320</v>
      </c>
      <c r="C32" s="724"/>
      <c r="D32" s="724"/>
      <c r="E32" s="724"/>
      <c r="F32" s="724"/>
      <c r="G32" s="724"/>
      <c r="H32" s="724"/>
      <c r="I32" s="724"/>
      <c r="J32" s="724"/>
      <c r="K32" s="724"/>
      <c r="L32" s="724"/>
      <c r="M32" s="724"/>
      <c r="N32" s="724"/>
      <c r="O32" s="724"/>
      <c r="P32" s="724"/>
      <c r="Q32" s="725"/>
      <c r="R32" s="640" t="s">
        <v>249</v>
      </c>
      <c r="S32" s="641"/>
      <c r="T32" s="641"/>
      <c r="U32" s="641"/>
      <c r="V32" s="641"/>
      <c r="W32" s="641"/>
      <c r="X32" s="641"/>
      <c r="Y32" s="642"/>
      <c r="Z32" s="677" t="s">
        <v>249</v>
      </c>
      <c r="AA32" s="677"/>
      <c r="AB32" s="677"/>
      <c r="AC32" s="677"/>
      <c r="AD32" s="678" t="s">
        <v>130</v>
      </c>
      <c r="AE32" s="678"/>
      <c r="AF32" s="678"/>
      <c r="AG32" s="678"/>
      <c r="AH32" s="678"/>
      <c r="AI32" s="678"/>
      <c r="AJ32" s="678"/>
      <c r="AK32" s="678"/>
      <c r="AL32" s="643" t="s">
        <v>175</v>
      </c>
      <c r="AM32" s="644"/>
      <c r="AN32" s="644"/>
      <c r="AO32" s="679"/>
      <c r="AP32" s="716"/>
      <c r="AQ32" s="717"/>
      <c r="AR32" s="717"/>
      <c r="AS32" s="717"/>
      <c r="AT32" s="721"/>
      <c r="AU32" s="230" t="s">
        <v>321</v>
      </c>
      <c r="AV32" s="230"/>
      <c r="AW32" s="230"/>
      <c r="AX32" s="637" t="s">
        <v>322</v>
      </c>
      <c r="AY32" s="638"/>
      <c r="AZ32" s="638"/>
      <c r="BA32" s="638"/>
      <c r="BB32" s="638"/>
      <c r="BC32" s="638"/>
      <c r="BD32" s="638"/>
      <c r="BE32" s="638"/>
      <c r="BF32" s="639"/>
      <c r="BG32" s="713">
        <v>99.1</v>
      </c>
      <c r="BH32" s="659"/>
      <c r="BI32" s="659"/>
      <c r="BJ32" s="659"/>
      <c r="BK32" s="659"/>
      <c r="BL32" s="659"/>
      <c r="BM32" s="644">
        <v>96.3</v>
      </c>
      <c r="BN32" s="705"/>
      <c r="BO32" s="705"/>
      <c r="BP32" s="705"/>
      <c r="BQ32" s="683"/>
      <c r="BR32" s="713">
        <v>98.9</v>
      </c>
      <c r="BS32" s="659"/>
      <c r="BT32" s="659"/>
      <c r="BU32" s="659"/>
      <c r="BV32" s="659"/>
      <c r="BW32" s="659"/>
      <c r="BX32" s="644">
        <v>94.8</v>
      </c>
      <c r="BY32" s="705"/>
      <c r="BZ32" s="705"/>
      <c r="CA32" s="705"/>
      <c r="CB32" s="683"/>
      <c r="CD32" s="732"/>
      <c r="CE32" s="733"/>
      <c r="CF32" s="673" t="s">
        <v>323</v>
      </c>
      <c r="CG32" s="674"/>
      <c r="CH32" s="674"/>
      <c r="CI32" s="674"/>
      <c r="CJ32" s="674"/>
      <c r="CK32" s="674"/>
      <c r="CL32" s="674"/>
      <c r="CM32" s="674"/>
      <c r="CN32" s="674"/>
      <c r="CO32" s="674"/>
      <c r="CP32" s="674"/>
      <c r="CQ32" s="675"/>
      <c r="CR32" s="640">
        <v>1347</v>
      </c>
      <c r="CS32" s="641"/>
      <c r="CT32" s="641"/>
      <c r="CU32" s="641"/>
      <c r="CV32" s="641"/>
      <c r="CW32" s="641"/>
      <c r="CX32" s="641"/>
      <c r="CY32" s="642"/>
      <c r="CZ32" s="643">
        <v>0</v>
      </c>
      <c r="DA32" s="661"/>
      <c r="DB32" s="661"/>
      <c r="DC32" s="662"/>
      <c r="DD32" s="646">
        <v>1347</v>
      </c>
      <c r="DE32" s="641"/>
      <c r="DF32" s="641"/>
      <c r="DG32" s="641"/>
      <c r="DH32" s="641"/>
      <c r="DI32" s="641"/>
      <c r="DJ32" s="641"/>
      <c r="DK32" s="642"/>
      <c r="DL32" s="646">
        <v>1347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324</v>
      </c>
      <c r="C33" s="638"/>
      <c r="D33" s="638"/>
      <c r="E33" s="638"/>
      <c r="F33" s="638"/>
      <c r="G33" s="638"/>
      <c r="H33" s="638"/>
      <c r="I33" s="638"/>
      <c r="J33" s="638"/>
      <c r="K33" s="638"/>
      <c r="L33" s="638"/>
      <c r="M33" s="638"/>
      <c r="N33" s="638"/>
      <c r="O33" s="638"/>
      <c r="P33" s="638"/>
      <c r="Q33" s="639"/>
      <c r="R33" s="640">
        <v>489518</v>
      </c>
      <c r="S33" s="641"/>
      <c r="T33" s="641"/>
      <c r="U33" s="641"/>
      <c r="V33" s="641"/>
      <c r="W33" s="641"/>
      <c r="X33" s="641"/>
      <c r="Y33" s="642"/>
      <c r="Z33" s="677">
        <v>6.8</v>
      </c>
      <c r="AA33" s="677"/>
      <c r="AB33" s="677"/>
      <c r="AC33" s="677"/>
      <c r="AD33" s="678" t="s">
        <v>175</v>
      </c>
      <c r="AE33" s="678"/>
      <c r="AF33" s="678"/>
      <c r="AG33" s="678"/>
      <c r="AH33" s="678"/>
      <c r="AI33" s="678"/>
      <c r="AJ33" s="678"/>
      <c r="AK33" s="678"/>
      <c r="AL33" s="643" t="s">
        <v>249</v>
      </c>
      <c r="AM33" s="644"/>
      <c r="AN33" s="644"/>
      <c r="AO33" s="679"/>
      <c r="AP33" s="718"/>
      <c r="AQ33" s="719"/>
      <c r="AR33" s="719"/>
      <c r="AS33" s="719"/>
      <c r="AT33" s="722"/>
      <c r="AU33" s="232"/>
      <c r="AV33" s="232"/>
      <c r="AW33" s="232"/>
      <c r="AX33" s="621" t="s">
        <v>325</v>
      </c>
      <c r="AY33" s="622"/>
      <c r="AZ33" s="622"/>
      <c r="BA33" s="622"/>
      <c r="BB33" s="622"/>
      <c r="BC33" s="622"/>
      <c r="BD33" s="622"/>
      <c r="BE33" s="622"/>
      <c r="BF33" s="623"/>
      <c r="BG33" s="704">
        <v>98.1</v>
      </c>
      <c r="BH33" s="625"/>
      <c r="BI33" s="625"/>
      <c r="BJ33" s="625"/>
      <c r="BK33" s="625"/>
      <c r="BL33" s="625"/>
      <c r="BM33" s="668">
        <v>91.1</v>
      </c>
      <c r="BN33" s="625"/>
      <c r="BO33" s="625"/>
      <c r="BP33" s="625"/>
      <c r="BQ33" s="689"/>
      <c r="BR33" s="704">
        <v>97.9</v>
      </c>
      <c r="BS33" s="625"/>
      <c r="BT33" s="625"/>
      <c r="BU33" s="625"/>
      <c r="BV33" s="625"/>
      <c r="BW33" s="625"/>
      <c r="BX33" s="668">
        <v>89</v>
      </c>
      <c r="BY33" s="625"/>
      <c r="BZ33" s="625"/>
      <c r="CA33" s="625"/>
      <c r="CB33" s="689"/>
      <c r="CD33" s="673" t="s">
        <v>326</v>
      </c>
      <c r="CE33" s="674"/>
      <c r="CF33" s="674"/>
      <c r="CG33" s="674"/>
      <c r="CH33" s="674"/>
      <c r="CI33" s="674"/>
      <c r="CJ33" s="674"/>
      <c r="CK33" s="674"/>
      <c r="CL33" s="674"/>
      <c r="CM33" s="674"/>
      <c r="CN33" s="674"/>
      <c r="CO33" s="674"/>
      <c r="CP33" s="674"/>
      <c r="CQ33" s="675"/>
      <c r="CR33" s="640">
        <v>3675782</v>
      </c>
      <c r="CS33" s="659"/>
      <c r="CT33" s="659"/>
      <c r="CU33" s="659"/>
      <c r="CV33" s="659"/>
      <c r="CW33" s="659"/>
      <c r="CX33" s="659"/>
      <c r="CY33" s="660"/>
      <c r="CZ33" s="643">
        <v>51.7</v>
      </c>
      <c r="DA33" s="661"/>
      <c r="DB33" s="661"/>
      <c r="DC33" s="662"/>
      <c r="DD33" s="646">
        <v>2534893</v>
      </c>
      <c r="DE33" s="659"/>
      <c r="DF33" s="659"/>
      <c r="DG33" s="659"/>
      <c r="DH33" s="659"/>
      <c r="DI33" s="659"/>
      <c r="DJ33" s="659"/>
      <c r="DK33" s="660"/>
      <c r="DL33" s="646">
        <v>1961541</v>
      </c>
      <c r="DM33" s="659"/>
      <c r="DN33" s="659"/>
      <c r="DO33" s="659"/>
      <c r="DP33" s="659"/>
      <c r="DQ33" s="659"/>
      <c r="DR33" s="659"/>
      <c r="DS33" s="659"/>
      <c r="DT33" s="659"/>
      <c r="DU33" s="659"/>
      <c r="DV33" s="660"/>
      <c r="DW33" s="643">
        <v>46.9</v>
      </c>
      <c r="DX33" s="661"/>
      <c r="DY33" s="661"/>
      <c r="DZ33" s="661"/>
      <c r="EA33" s="661"/>
      <c r="EB33" s="661"/>
      <c r="EC33" s="676"/>
    </row>
    <row r="34" spans="2:133" ht="11.25" customHeight="1" x14ac:dyDescent="0.15">
      <c r="B34" s="637" t="s">
        <v>327</v>
      </c>
      <c r="C34" s="638"/>
      <c r="D34" s="638"/>
      <c r="E34" s="638"/>
      <c r="F34" s="638"/>
      <c r="G34" s="638"/>
      <c r="H34" s="638"/>
      <c r="I34" s="638"/>
      <c r="J34" s="638"/>
      <c r="K34" s="638"/>
      <c r="L34" s="638"/>
      <c r="M34" s="638"/>
      <c r="N34" s="638"/>
      <c r="O34" s="638"/>
      <c r="P34" s="638"/>
      <c r="Q34" s="639"/>
      <c r="R34" s="640">
        <v>23238</v>
      </c>
      <c r="S34" s="641"/>
      <c r="T34" s="641"/>
      <c r="U34" s="641"/>
      <c r="V34" s="641"/>
      <c r="W34" s="641"/>
      <c r="X34" s="641"/>
      <c r="Y34" s="642"/>
      <c r="Z34" s="677">
        <v>0.3</v>
      </c>
      <c r="AA34" s="677"/>
      <c r="AB34" s="677"/>
      <c r="AC34" s="677"/>
      <c r="AD34" s="678">
        <v>18958</v>
      </c>
      <c r="AE34" s="678"/>
      <c r="AF34" s="678"/>
      <c r="AG34" s="678"/>
      <c r="AH34" s="678"/>
      <c r="AI34" s="678"/>
      <c r="AJ34" s="678"/>
      <c r="AK34" s="678"/>
      <c r="AL34" s="643">
        <v>0.5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328</v>
      </c>
      <c r="CE34" s="674"/>
      <c r="CF34" s="674"/>
      <c r="CG34" s="674"/>
      <c r="CH34" s="674"/>
      <c r="CI34" s="674"/>
      <c r="CJ34" s="674"/>
      <c r="CK34" s="674"/>
      <c r="CL34" s="674"/>
      <c r="CM34" s="674"/>
      <c r="CN34" s="674"/>
      <c r="CO34" s="674"/>
      <c r="CP34" s="674"/>
      <c r="CQ34" s="675"/>
      <c r="CR34" s="640">
        <v>909081</v>
      </c>
      <c r="CS34" s="641"/>
      <c r="CT34" s="641"/>
      <c r="CU34" s="641"/>
      <c r="CV34" s="641"/>
      <c r="CW34" s="641"/>
      <c r="CX34" s="641"/>
      <c r="CY34" s="642"/>
      <c r="CZ34" s="643">
        <v>12.8</v>
      </c>
      <c r="DA34" s="661"/>
      <c r="DB34" s="661"/>
      <c r="DC34" s="662"/>
      <c r="DD34" s="646">
        <v>522305</v>
      </c>
      <c r="DE34" s="641"/>
      <c r="DF34" s="641"/>
      <c r="DG34" s="641"/>
      <c r="DH34" s="641"/>
      <c r="DI34" s="641"/>
      <c r="DJ34" s="641"/>
      <c r="DK34" s="642"/>
      <c r="DL34" s="646">
        <v>346621</v>
      </c>
      <c r="DM34" s="641"/>
      <c r="DN34" s="641"/>
      <c r="DO34" s="641"/>
      <c r="DP34" s="641"/>
      <c r="DQ34" s="641"/>
      <c r="DR34" s="641"/>
      <c r="DS34" s="641"/>
      <c r="DT34" s="641"/>
      <c r="DU34" s="641"/>
      <c r="DV34" s="642"/>
      <c r="DW34" s="643">
        <v>8.3000000000000007</v>
      </c>
      <c r="DX34" s="661"/>
      <c r="DY34" s="661"/>
      <c r="DZ34" s="661"/>
      <c r="EA34" s="661"/>
      <c r="EB34" s="661"/>
      <c r="EC34" s="676"/>
    </row>
    <row r="35" spans="2:133" ht="11.25" customHeight="1" x14ac:dyDescent="0.15">
      <c r="B35" s="637" t="s">
        <v>329</v>
      </c>
      <c r="C35" s="638"/>
      <c r="D35" s="638"/>
      <c r="E35" s="638"/>
      <c r="F35" s="638"/>
      <c r="G35" s="638"/>
      <c r="H35" s="638"/>
      <c r="I35" s="638"/>
      <c r="J35" s="638"/>
      <c r="K35" s="638"/>
      <c r="L35" s="638"/>
      <c r="M35" s="638"/>
      <c r="N35" s="638"/>
      <c r="O35" s="638"/>
      <c r="P35" s="638"/>
      <c r="Q35" s="639"/>
      <c r="R35" s="640">
        <v>314853</v>
      </c>
      <c r="S35" s="641"/>
      <c r="T35" s="641"/>
      <c r="U35" s="641"/>
      <c r="V35" s="641"/>
      <c r="W35" s="641"/>
      <c r="X35" s="641"/>
      <c r="Y35" s="642"/>
      <c r="Z35" s="677">
        <v>4.4000000000000004</v>
      </c>
      <c r="AA35" s="677"/>
      <c r="AB35" s="677"/>
      <c r="AC35" s="677"/>
      <c r="AD35" s="678" t="s">
        <v>130</v>
      </c>
      <c r="AE35" s="678"/>
      <c r="AF35" s="678"/>
      <c r="AG35" s="678"/>
      <c r="AH35" s="678"/>
      <c r="AI35" s="678"/>
      <c r="AJ35" s="678"/>
      <c r="AK35" s="678"/>
      <c r="AL35" s="643" t="s">
        <v>249</v>
      </c>
      <c r="AM35" s="644"/>
      <c r="AN35" s="644"/>
      <c r="AO35" s="679"/>
      <c r="AP35" s="235"/>
      <c r="AQ35" s="701" t="s">
        <v>330</v>
      </c>
      <c r="AR35" s="702"/>
      <c r="AS35" s="702"/>
      <c r="AT35" s="702"/>
      <c r="AU35" s="702"/>
      <c r="AV35" s="702"/>
      <c r="AW35" s="702"/>
      <c r="AX35" s="702"/>
      <c r="AY35" s="702"/>
      <c r="AZ35" s="702"/>
      <c r="BA35" s="702"/>
      <c r="BB35" s="702"/>
      <c r="BC35" s="702"/>
      <c r="BD35" s="702"/>
      <c r="BE35" s="702"/>
      <c r="BF35" s="703"/>
      <c r="BG35" s="701" t="s">
        <v>331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332</v>
      </c>
      <c r="CE35" s="674"/>
      <c r="CF35" s="674"/>
      <c r="CG35" s="674"/>
      <c r="CH35" s="674"/>
      <c r="CI35" s="674"/>
      <c r="CJ35" s="674"/>
      <c r="CK35" s="674"/>
      <c r="CL35" s="674"/>
      <c r="CM35" s="674"/>
      <c r="CN35" s="674"/>
      <c r="CO35" s="674"/>
      <c r="CP35" s="674"/>
      <c r="CQ35" s="675"/>
      <c r="CR35" s="640">
        <v>94048</v>
      </c>
      <c r="CS35" s="659"/>
      <c r="CT35" s="659"/>
      <c r="CU35" s="659"/>
      <c r="CV35" s="659"/>
      <c r="CW35" s="659"/>
      <c r="CX35" s="659"/>
      <c r="CY35" s="660"/>
      <c r="CZ35" s="643">
        <v>1.3</v>
      </c>
      <c r="DA35" s="661"/>
      <c r="DB35" s="661"/>
      <c r="DC35" s="662"/>
      <c r="DD35" s="646">
        <v>75714</v>
      </c>
      <c r="DE35" s="659"/>
      <c r="DF35" s="659"/>
      <c r="DG35" s="659"/>
      <c r="DH35" s="659"/>
      <c r="DI35" s="659"/>
      <c r="DJ35" s="659"/>
      <c r="DK35" s="660"/>
      <c r="DL35" s="646">
        <v>75714</v>
      </c>
      <c r="DM35" s="659"/>
      <c r="DN35" s="659"/>
      <c r="DO35" s="659"/>
      <c r="DP35" s="659"/>
      <c r="DQ35" s="659"/>
      <c r="DR35" s="659"/>
      <c r="DS35" s="659"/>
      <c r="DT35" s="659"/>
      <c r="DU35" s="659"/>
      <c r="DV35" s="660"/>
      <c r="DW35" s="643">
        <v>1.8</v>
      </c>
      <c r="DX35" s="661"/>
      <c r="DY35" s="661"/>
      <c r="DZ35" s="661"/>
      <c r="EA35" s="661"/>
      <c r="EB35" s="661"/>
      <c r="EC35" s="676"/>
    </row>
    <row r="36" spans="2:133" ht="11.25" customHeight="1" x14ac:dyDescent="0.15">
      <c r="B36" s="637" t="s">
        <v>333</v>
      </c>
      <c r="C36" s="638"/>
      <c r="D36" s="638"/>
      <c r="E36" s="638"/>
      <c r="F36" s="638"/>
      <c r="G36" s="638"/>
      <c r="H36" s="638"/>
      <c r="I36" s="638"/>
      <c r="J36" s="638"/>
      <c r="K36" s="638"/>
      <c r="L36" s="638"/>
      <c r="M36" s="638"/>
      <c r="N36" s="638"/>
      <c r="O36" s="638"/>
      <c r="P36" s="638"/>
      <c r="Q36" s="639"/>
      <c r="R36" s="640">
        <v>414752</v>
      </c>
      <c r="S36" s="641"/>
      <c r="T36" s="641"/>
      <c r="U36" s="641"/>
      <c r="V36" s="641"/>
      <c r="W36" s="641"/>
      <c r="X36" s="641"/>
      <c r="Y36" s="642"/>
      <c r="Z36" s="677">
        <v>5.8</v>
      </c>
      <c r="AA36" s="677"/>
      <c r="AB36" s="677"/>
      <c r="AC36" s="677"/>
      <c r="AD36" s="678" t="s">
        <v>249</v>
      </c>
      <c r="AE36" s="678"/>
      <c r="AF36" s="678"/>
      <c r="AG36" s="678"/>
      <c r="AH36" s="678"/>
      <c r="AI36" s="678"/>
      <c r="AJ36" s="678"/>
      <c r="AK36" s="678"/>
      <c r="AL36" s="643" t="s">
        <v>249</v>
      </c>
      <c r="AM36" s="644"/>
      <c r="AN36" s="644"/>
      <c r="AO36" s="679"/>
      <c r="AP36" s="235"/>
      <c r="AQ36" s="692" t="s">
        <v>334</v>
      </c>
      <c r="AR36" s="693"/>
      <c r="AS36" s="693"/>
      <c r="AT36" s="693"/>
      <c r="AU36" s="693"/>
      <c r="AV36" s="693"/>
      <c r="AW36" s="693"/>
      <c r="AX36" s="693"/>
      <c r="AY36" s="694"/>
      <c r="AZ36" s="695">
        <v>1253961</v>
      </c>
      <c r="BA36" s="696"/>
      <c r="BB36" s="696"/>
      <c r="BC36" s="696"/>
      <c r="BD36" s="696"/>
      <c r="BE36" s="696"/>
      <c r="BF36" s="697"/>
      <c r="BG36" s="698" t="s">
        <v>335</v>
      </c>
      <c r="BH36" s="699"/>
      <c r="BI36" s="699"/>
      <c r="BJ36" s="699"/>
      <c r="BK36" s="699"/>
      <c r="BL36" s="699"/>
      <c r="BM36" s="699"/>
      <c r="BN36" s="699"/>
      <c r="BO36" s="699"/>
      <c r="BP36" s="699"/>
      <c r="BQ36" s="699"/>
      <c r="BR36" s="699"/>
      <c r="BS36" s="699"/>
      <c r="BT36" s="699"/>
      <c r="BU36" s="700"/>
      <c r="BV36" s="695">
        <v>82078</v>
      </c>
      <c r="BW36" s="696"/>
      <c r="BX36" s="696"/>
      <c r="BY36" s="696"/>
      <c r="BZ36" s="696"/>
      <c r="CA36" s="696"/>
      <c r="CB36" s="697"/>
      <c r="CD36" s="673" t="s">
        <v>336</v>
      </c>
      <c r="CE36" s="674"/>
      <c r="CF36" s="674"/>
      <c r="CG36" s="674"/>
      <c r="CH36" s="674"/>
      <c r="CI36" s="674"/>
      <c r="CJ36" s="674"/>
      <c r="CK36" s="674"/>
      <c r="CL36" s="674"/>
      <c r="CM36" s="674"/>
      <c r="CN36" s="674"/>
      <c r="CO36" s="674"/>
      <c r="CP36" s="674"/>
      <c r="CQ36" s="675"/>
      <c r="CR36" s="640">
        <v>1418642</v>
      </c>
      <c r="CS36" s="641"/>
      <c r="CT36" s="641"/>
      <c r="CU36" s="641"/>
      <c r="CV36" s="641"/>
      <c r="CW36" s="641"/>
      <c r="CX36" s="641"/>
      <c r="CY36" s="642"/>
      <c r="CZ36" s="643">
        <v>20</v>
      </c>
      <c r="DA36" s="661"/>
      <c r="DB36" s="661"/>
      <c r="DC36" s="662"/>
      <c r="DD36" s="646">
        <v>1124483</v>
      </c>
      <c r="DE36" s="641"/>
      <c r="DF36" s="641"/>
      <c r="DG36" s="641"/>
      <c r="DH36" s="641"/>
      <c r="DI36" s="641"/>
      <c r="DJ36" s="641"/>
      <c r="DK36" s="642"/>
      <c r="DL36" s="646">
        <v>988349</v>
      </c>
      <c r="DM36" s="641"/>
      <c r="DN36" s="641"/>
      <c r="DO36" s="641"/>
      <c r="DP36" s="641"/>
      <c r="DQ36" s="641"/>
      <c r="DR36" s="641"/>
      <c r="DS36" s="641"/>
      <c r="DT36" s="641"/>
      <c r="DU36" s="641"/>
      <c r="DV36" s="642"/>
      <c r="DW36" s="643">
        <v>23.6</v>
      </c>
      <c r="DX36" s="661"/>
      <c r="DY36" s="661"/>
      <c r="DZ36" s="661"/>
      <c r="EA36" s="661"/>
      <c r="EB36" s="661"/>
      <c r="EC36" s="676"/>
    </row>
    <row r="37" spans="2:133" ht="11.25" customHeight="1" x14ac:dyDescent="0.15">
      <c r="B37" s="637" t="s">
        <v>337</v>
      </c>
      <c r="C37" s="638"/>
      <c r="D37" s="638"/>
      <c r="E37" s="638"/>
      <c r="F37" s="638"/>
      <c r="G37" s="638"/>
      <c r="H37" s="638"/>
      <c r="I37" s="638"/>
      <c r="J37" s="638"/>
      <c r="K37" s="638"/>
      <c r="L37" s="638"/>
      <c r="M37" s="638"/>
      <c r="N37" s="638"/>
      <c r="O37" s="638"/>
      <c r="P37" s="638"/>
      <c r="Q37" s="639"/>
      <c r="R37" s="640">
        <v>41605</v>
      </c>
      <c r="S37" s="641"/>
      <c r="T37" s="641"/>
      <c r="U37" s="641"/>
      <c r="V37" s="641"/>
      <c r="W37" s="641"/>
      <c r="X37" s="641"/>
      <c r="Y37" s="642"/>
      <c r="Z37" s="677">
        <v>0.6</v>
      </c>
      <c r="AA37" s="677"/>
      <c r="AB37" s="677"/>
      <c r="AC37" s="677"/>
      <c r="AD37" s="678" t="s">
        <v>130</v>
      </c>
      <c r="AE37" s="678"/>
      <c r="AF37" s="678"/>
      <c r="AG37" s="678"/>
      <c r="AH37" s="678"/>
      <c r="AI37" s="678"/>
      <c r="AJ37" s="678"/>
      <c r="AK37" s="678"/>
      <c r="AL37" s="643" t="s">
        <v>249</v>
      </c>
      <c r="AM37" s="644"/>
      <c r="AN37" s="644"/>
      <c r="AO37" s="679"/>
      <c r="AQ37" s="680" t="s">
        <v>338</v>
      </c>
      <c r="AR37" s="681"/>
      <c r="AS37" s="681"/>
      <c r="AT37" s="681"/>
      <c r="AU37" s="681"/>
      <c r="AV37" s="681"/>
      <c r="AW37" s="681"/>
      <c r="AX37" s="681"/>
      <c r="AY37" s="682"/>
      <c r="AZ37" s="640">
        <v>347394</v>
      </c>
      <c r="BA37" s="641"/>
      <c r="BB37" s="641"/>
      <c r="BC37" s="641"/>
      <c r="BD37" s="659"/>
      <c r="BE37" s="659"/>
      <c r="BF37" s="683"/>
      <c r="BG37" s="673" t="s">
        <v>339</v>
      </c>
      <c r="BH37" s="674"/>
      <c r="BI37" s="674"/>
      <c r="BJ37" s="674"/>
      <c r="BK37" s="674"/>
      <c r="BL37" s="674"/>
      <c r="BM37" s="674"/>
      <c r="BN37" s="674"/>
      <c r="BO37" s="674"/>
      <c r="BP37" s="674"/>
      <c r="BQ37" s="674"/>
      <c r="BR37" s="674"/>
      <c r="BS37" s="674"/>
      <c r="BT37" s="674"/>
      <c r="BU37" s="675"/>
      <c r="BV37" s="640">
        <v>63706</v>
      </c>
      <c r="BW37" s="641"/>
      <c r="BX37" s="641"/>
      <c r="BY37" s="641"/>
      <c r="BZ37" s="641"/>
      <c r="CA37" s="641"/>
      <c r="CB37" s="684"/>
      <c r="CD37" s="673" t="s">
        <v>340</v>
      </c>
      <c r="CE37" s="674"/>
      <c r="CF37" s="674"/>
      <c r="CG37" s="674"/>
      <c r="CH37" s="674"/>
      <c r="CI37" s="674"/>
      <c r="CJ37" s="674"/>
      <c r="CK37" s="674"/>
      <c r="CL37" s="674"/>
      <c r="CM37" s="674"/>
      <c r="CN37" s="674"/>
      <c r="CO37" s="674"/>
      <c r="CP37" s="674"/>
      <c r="CQ37" s="675"/>
      <c r="CR37" s="640">
        <v>527685</v>
      </c>
      <c r="CS37" s="659"/>
      <c r="CT37" s="659"/>
      <c r="CU37" s="659"/>
      <c r="CV37" s="659"/>
      <c r="CW37" s="659"/>
      <c r="CX37" s="659"/>
      <c r="CY37" s="660"/>
      <c r="CZ37" s="643">
        <v>7.4</v>
      </c>
      <c r="DA37" s="661"/>
      <c r="DB37" s="661"/>
      <c r="DC37" s="662"/>
      <c r="DD37" s="646">
        <v>522285</v>
      </c>
      <c r="DE37" s="659"/>
      <c r="DF37" s="659"/>
      <c r="DG37" s="659"/>
      <c r="DH37" s="659"/>
      <c r="DI37" s="659"/>
      <c r="DJ37" s="659"/>
      <c r="DK37" s="660"/>
      <c r="DL37" s="646">
        <v>522285</v>
      </c>
      <c r="DM37" s="659"/>
      <c r="DN37" s="659"/>
      <c r="DO37" s="659"/>
      <c r="DP37" s="659"/>
      <c r="DQ37" s="659"/>
      <c r="DR37" s="659"/>
      <c r="DS37" s="659"/>
      <c r="DT37" s="659"/>
      <c r="DU37" s="659"/>
      <c r="DV37" s="660"/>
      <c r="DW37" s="643">
        <v>12.5</v>
      </c>
      <c r="DX37" s="661"/>
      <c r="DY37" s="661"/>
      <c r="DZ37" s="661"/>
      <c r="EA37" s="661"/>
      <c r="EB37" s="661"/>
      <c r="EC37" s="676"/>
    </row>
    <row r="38" spans="2:133" ht="11.25" customHeight="1" x14ac:dyDescent="0.15">
      <c r="B38" s="637" t="s">
        <v>341</v>
      </c>
      <c r="C38" s="638"/>
      <c r="D38" s="638"/>
      <c r="E38" s="638"/>
      <c r="F38" s="638"/>
      <c r="G38" s="638"/>
      <c r="H38" s="638"/>
      <c r="I38" s="638"/>
      <c r="J38" s="638"/>
      <c r="K38" s="638"/>
      <c r="L38" s="638"/>
      <c r="M38" s="638"/>
      <c r="N38" s="638"/>
      <c r="O38" s="638"/>
      <c r="P38" s="638"/>
      <c r="Q38" s="639"/>
      <c r="R38" s="640">
        <v>108887</v>
      </c>
      <c r="S38" s="641"/>
      <c r="T38" s="641"/>
      <c r="U38" s="641"/>
      <c r="V38" s="641"/>
      <c r="W38" s="641"/>
      <c r="X38" s="641"/>
      <c r="Y38" s="642"/>
      <c r="Z38" s="677">
        <v>1.5</v>
      </c>
      <c r="AA38" s="677"/>
      <c r="AB38" s="677"/>
      <c r="AC38" s="677"/>
      <c r="AD38" s="678">
        <v>4444</v>
      </c>
      <c r="AE38" s="678"/>
      <c r="AF38" s="678"/>
      <c r="AG38" s="678"/>
      <c r="AH38" s="678"/>
      <c r="AI38" s="678"/>
      <c r="AJ38" s="678"/>
      <c r="AK38" s="678"/>
      <c r="AL38" s="643">
        <v>0.1</v>
      </c>
      <c r="AM38" s="644"/>
      <c r="AN38" s="644"/>
      <c r="AO38" s="679"/>
      <c r="AQ38" s="680" t="s">
        <v>342</v>
      </c>
      <c r="AR38" s="681"/>
      <c r="AS38" s="681"/>
      <c r="AT38" s="681"/>
      <c r="AU38" s="681"/>
      <c r="AV38" s="681"/>
      <c r="AW38" s="681"/>
      <c r="AX38" s="681"/>
      <c r="AY38" s="682"/>
      <c r="AZ38" s="640">
        <v>254589</v>
      </c>
      <c r="BA38" s="641"/>
      <c r="BB38" s="641"/>
      <c r="BC38" s="641"/>
      <c r="BD38" s="659"/>
      <c r="BE38" s="659"/>
      <c r="BF38" s="683"/>
      <c r="BG38" s="673" t="s">
        <v>343</v>
      </c>
      <c r="BH38" s="674"/>
      <c r="BI38" s="674"/>
      <c r="BJ38" s="674"/>
      <c r="BK38" s="674"/>
      <c r="BL38" s="674"/>
      <c r="BM38" s="674"/>
      <c r="BN38" s="674"/>
      <c r="BO38" s="674"/>
      <c r="BP38" s="674"/>
      <c r="BQ38" s="674"/>
      <c r="BR38" s="674"/>
      <c r="BS38" s="674"/>
      <c r="BT38" s="674"/>
      <c r="BU38" s="675"/>
      <c r="BV38" s="640">
        <v>1843</v>
      </c>
      <c r="BW38" s="641"/>
      <c r="BX38" s="641"/>
      <c r="BY38" s="641"/>
      <c r="BZ38" s="641"/>
      <c r="CA38" s="641"/>
      <c r="CB38" s="684"/>
      <c r="CD38" s="673" t="s">
        <v>344</v>
      </c>
      <c r="CE38" s="674"/>
      <c r="CF38" s="674"/>
      <c r="CG38" s="674"/>
      <c r="CH38" s="674"/>
      <c r="CI38" s="674"/>
      <c r="CJ38" s="674"/>
      <c r="CK38" s="674"/>
      <c r="CL38" s="674"/>
      <c r="CM38" s="674"/>
      <c r="CN38" s="674"/>
      <c r="CO38" s="674"/>
      <c r="CP38" s="674"/>
      <c r="CQ38" s="675"/>
      <c r="CR38" s="640">
        <v>847439</v>
      </c>
      <c r="CS38" s="641"/>
      <c r="CT38" s="641"/>
      <c r="CU38" s="641"/>
      <c r="CV38" s="641"/>
      <c r="CW38" s="641"/>
      <c r="CX38" s="641"/>
      <c r="CY38" s="642"/>
      <c r="CZ38" s="643">
        <v>11.9</v>
      </c>
      <c r="DA38" s="661"/>
      <c r="DB38" s="661"/>
      <c r="DC38" s="662"/>
      <c r="DD38" s="646">
        <v>727390</v>
      </c>
      <c r="DE38" s="641"/>
      <c r="DF38" s="641"/>
      <c r="DG38" s="641"/>
      <c r="DH38" s="641"/>
      <c r="DI38" s="641"/>
      <c r="DJ38" s="641"/>
      <c r="DK38" s="642"/>
      <c r="DL38" s="646">
        <v>550857</v>
      </c>
      <c r="DM38" s="641"/>
      <c r="DN38" s="641"/>
      <c r="DO38" s="641"/>
      <c r="DP38" s="641"/>
      <c r="DQ38" s="641"/>
      <c r="DR38" s="641"/>
      <c r="DS38" s="641"/>
      <c r="DT38" s="641"/>
      <c r="DU38" s="641"/>
      <c r="DV38" s="642"/>
      <c r="DW38" s="643">
        <v>13.2</v>
      </c>
      <c r="DX38" s="661"/>
      <c r="DY38" s="661"/>
      <c r="DZ38" s="661"/>
      <c r="EA38" s="661"/>
      <c r="EB38" s="661"/>
      <c r="EC38" s="676"/>
    </row>
    <row r="39" spans="2:133" ht="11.25" customHeight="1" x14ac:dyDescent="0.15">
      <c r="B39" s="637" t="s">
        <v>345</v>
      </c>
      <c r="C39" s="638"/>
      <c r="D39" s="638"/>
      <c r="E39" s="638"/>
      <c r="F39" s="638"/>
      <c r="G39" s="638"/>
      <c r="H39" s="638"/>
      <c r="I39" s="638"/>
      <c r="J39" s="638"/>
      <c r="K39" s="638"/>
      <c r="L39" s="638"/>
      <c r="M39" s="638"/>
      <c r="N39" s="638"/>
      <c r="O39" s="638"/>
      <c r="P39" s="638"/>
      <c r="Q39" s="639"/>
      <c r="R39" s="640">
        <v>615000</v>
      </c>
      <c r="S39" s="641"/>
      <c r="T39" s="641"/>
      <c r="U39" s="641"/>
      <c r="V39" s="641"/>
      <c r="W39" s="641"/>
      <c r="X39" s="641"/>
      <c r="Y39" s="642"/>
      <c r="Z39" s="677">
        <v>8.5</v>
      </c>
      <c r="AA39" s="677"/>
      <c r="AB39" s="677"/>
      <c r="AC39" s="677"/>
      <c r="AD39" s="678" t="s">
        <v>130</v>
      </c>
      <c r="AE39" s="678"/>
      <c r="AF39" s="678"/>
      <c r="AG39" s="678"/>
      <c r="AH39" s="678"/>
      <c r="AI39" s="678"/>
      <c r="AJ39" s="678"/>
      <c r="AK39" s="678"/>
      <c r="AL39" s="643" t="s">
        <v>130</v>
      </c>
      <c r="AM39" s="644"/>
      <c r="AN39" s="644"/>
      <c r="AO39" s="679"/>
      <c r="AQ39" s="680" t="s">
        <v>346</v>
      </c>
      <c r="AR39" s="681"/>
      <c r="AS39" s="681"/>
      <c r="AT39" s="681"/>
      <c r="AU39" s="681"/>
      <c r="AV39" s="681"/>
      <c r="AW39" s="681"/>
      <c r="AX39" s="681"/>
      <c r="AY39" s="682"/>
      <c r="AZ39" s="640">
        <v>59128</v>
      </c>
      <c r="BA39" s="641"/>
      <c r="BB39" s="641"/>
      <c r="BC39" s="641"/>
      <c r="BD39" s="659"/>
      <c r="BE39" s="659"/>
      <c r="BF39" s="683"/>
      <c r="BG39" s="673" t="s">
        <v>347</v>
      </c>
      <c r="BH39" s="674"/>
      <c r="BI39" s="674"/>
      <c r="BJ39" s="674"/>
      <c r="BK39" s="674"/>
      <c r="BL39" s="674"/>
      <c r="BM39" s="674"/>
      <c r="BN39" s="674"/>
      <c r="BO39" s="674"/>
      <c r="BP39" s="674"/>
      <c r="BQ39" s="674"/>
      <c r="BR39" s="674"/>
      <c r="BS39" s="674"/>
      <c r="BT39" s="674"/>
      <c r="BU39" s="675"/>
      <c r="BV39" s="640">
        <v>3108</v>
      </c>
      <c r="BW39" s="641"/>
      <c r="BX39" s="641"/>
      <c r="BY39" s="641"/>
      <c r="BZ39" s="641"/>
      <c r="CA39" s="641"/>
      <c r="CB39" s="684"/>
      <c r="CD39" s="673" t="s">
        <v>348</v>
      </c>
      <c r="CE39" s="674"/>
      <c r="CF39" s="674"/>
      <c r="CG39" s="674"/>
      <c r="CH39" s="674"/>
      <c r="CI39" s="674"/>
      <c r="CJ39" s="674"/>
      <c r="CK39" s="674"/>
      <c r="CL39" s="674"/>
      <c r="CM39" s="674"/>
      <c r="CN39" s="674"/>
      <c r="CO39" s="674"/>
      <c r="CP39" s="674"/>
      <c r="CQ39" s="675"/>
      <c r="CR39" s="640">
        <v>390636</v>
      </c>
      <c r="CS39" s="659"/>
      <c r="CT39" s="659"/>
      <c r="CU39" s="659"/>
      <c r="CV39" s="659"/>
      <c r="CW39" s="659"/>
      <c r="CX39" s="659"/>
      <c r="CY39" s="660"/>
      <c r="CZ39" s="643">
        <v>5.5</v>
      </c>
      <c r="DA39" s="661"/>
      <c r="DB39" s="661"/>
      <c r="DC39" s="662"/>
      <c r="DD39" s="646">
        <v>72613</v>
      </c>
      <c r="DE39" s="659"/>
      <c r="DF39" s="659"/>
      <c r="DG39" s="659"/>
      <c r="DH39" s="659"/>
      <c r="DI39" s="659"/>
      <c r="DJ39" s="659"/>
      <c r="DK39" s="660"/>
      <c r="DL39" s="646" t="s">
        <v>249</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349</v>
      </c>
      <c r="C40" s="638"/>
      <c r="D40" s="638"/>
      <c r="E40" s="638"/>
      <c r="F40" s="638"/>
      <c r="G40" s="638"/>
      <c r="H40" s="638"/>
      <c r="I40" s="638"/>
      <c r="J40" s="638"/>
      <c r="K40" s="638"/>
      <c r="L40" s="638"/>
      <c r="M40" s="638"/>
      <c r="N40" s="638"/>
      <c r="O40" s="638"/>
      <c r="P40" s="638"/>
      <c r="Q40" s="639"/>
      <c r="R40" s="640" t="s">
        <v>259</v>
      </c>
      <c r="S40" s="641"/>
      <c r="T40" s="641"/>
      <c r="U40" s="641"/>
      <c r="V40" s="641"/>
      <c r="W40" s="641"/>
      <c r="X40" s="641"/>
      <c r="Y40" s="642"/>
      <c r="Z40" s="677" t="s">
        <v>249</v>
      </c>
      <c r="AA40" s="677"/>
      <c r="AB40" s="677"/>
      <c r="AC40" s="677"/>
      <c r="AD40" s="678" t="s">
        <v>249</v>
      </c>
      <c r="AE40" s="678"/>
      <c r="AF40" s="678"/>
      <c r="AG40" s="678"/>
      <c r="AH40" s="678"/>
      <c r="AI40" s="678"/>
      <c r="AJ40" s="678"/>
      <c r="AK40" s="678"/>
      <c r="AL40" s="643" t="s">
        <v>130</v>
      </c>
      <c r="AM40" s="644"/>
      <c r="AN40" s="644"/>
      <c r="AO40" s="679"/>
      <c r="AQ40" s="680" t="s">
        <v>350</v>
      </c>
      <c r="AR40" s="681"/>
      <c r="AS40" s="681"/>
      <c r="AT40" s="681"/>
      <c r="AU40" s="681"/>
      <c r="AV40" s="681"/>
      <c r="AW40" s="681"/>
      <c r="AX40" s="681"/>
      <c r="AY40" s="682"/>
      <c r="AZ40" s="640" t="s">
        <v>249</v>
      </c>
      <c r="BA40" s="641"/>
      <c r="BB40" s="641"/>
      <c r="BC40" s="641"/>
      <c r="BD40" s="659"/>
      <c r="BE40" s="659"/>
      <c r="BF40" s="683"/>
      <c r="BG40" s="685" t="s">
        <v>351</v>
      </c>
      <c r="BH40" s="686"/>
      <c r="BI40" s="686"/>
      <c r="BJ40" s="686"/>
      <c r="BK40" s="686"/>
      <c r="BL40" s="236"/>
      <c r="BM40" s="674" t="s">
        <v>352</v>
      </c>
      <c r="BN40" s="674"/>
      <c r="BO40" s="674"/>
      <c r="BP40" s="674"/>
      <c r="BQ40" s="674"/>
      <c r="BR40" s="674"/>
      <c r="BS40" s="674"/>
      <c r="BT40" s="674"/>
      <c r="BU40" s="675"/>
      <c r="BV40" s="640">
        <v>106</v>
      </c>
      <c r="BW40" s="641"/>
      <c r="BX40" s="641"/>
      <c r="BY40" s="641"/>
      <c r="BZ40" s="641"/>
      <c r="CA40" s="641"/>
      <c r="CB40" s="684"/>
      <c r="CD40" s="673" t="s">
        <v>353</v>
      </c>
      <c r="CE40" s="674"/>
      <c r="CF40" s="674"/>
      <c r="CG40" s="674"/>
      <c r="CH40" s="674"/>
      <c r="CI40" s="674"/>
      <c r="CJ40" s="674"/>
      <c r="CK40" s="674"/>
      <c r="CL40" s="674"/>
      <c r="CM40" s="674"/>
      <c r="CN40" s="674"/>
      <c r="CO40" s="674"/>
      <c r="CP40" s="674"/>
      <c r="CQ40" s="675"/>
      <c r="CR40" s="640">
        <v>15936</v>
      </c>
      <c r="CS40" s="641"/>
      <c r="CT40" s="641"/>
      <c r="CU40" s="641"/>
      <c r="CV40" s="641"/>
      <c r="CW40" s="641"/>
      <c r="CX40" s="641"/>
      <c r="CY40" s="642"/>
      <c r="CZ40" s="643">
        <v>0.2</v>
      </c>
      <c r="DA40" s="661"/>
      <c r="DB40" s="661"/>
      <c r="DC40" s="662"/>
      <c r="DD40" s="646">
        <v>12388</v>
      </c>
      <c r="DE40" s="641"/>
      <c r="DF40" s="641"/>
      <c r="DG40" s="641"/>
      <c r="DH40" s="641"/>
      <c r="DI40" s="641"/>
      <c r="DJ40" s="641"/>
      <c r="DK40" s="642"/>
      <c r="DL40" s="646" t="s">
        <v>259</v>
      </c>
      <c r="DM40" s="641"/>
      <c r="DN40" s="641"/>
      <c r="DO40" s="641"/>
      <c r="DP40" s="641"/>
      <c r="DQ40" s="641"/>
      <c r="DR40" s="641"/>
      <c r="DS40" s="641"/>
      <c r="DT40" s="641"/>
      <c r="DU40" s="641"/>
      <c r="DV40" s="642"/>
      <c r="DW40" s="643" t="s">
        <v>175</v>
      </c>
      <c r="DX40" s="661"/>
      <c r="DY40" s="661"/>
      <c r="DZ40" s="661"/>
      <c r="EA40" s="661"/>
      <c r="EB40" s="661"/>
      <c r="EC40" s="676"/>
    </row>
    <row r="41" spans="2:133" ht="11.25" customHeight="1" x14ac:dyDescent="0.15">
      <c r="B41" s="637" t="s">
        <v>354</v>
      </c>
      <c r="C41" s="638"/>
      <c r="D41" s="638"/>
      <c r="E41" s="638"/>
      <c r="F41" s="638"/>
      <c r="G41" s="638"/>
      <c r="H41" s="638"/>
      <c r="I41" s="638"/>
      <c r="J41" s="638"/>
      <c r="K41" s="638"/>
      <c r="L41" s="638"/>
      <c r="M41" s="638"/>
      <c r="N41" s="638"/>
      <c r="O41" s="638"/>
      <c r="P41" s="638"/>
      <c r="Q41" s="639"/>
      <c r="R41" s="640">
        <v>120800</v>
      </c>
      <c r="S41" s="641"/>
      <c r="T41" s="641"/>
      <c r="U41" s="641"/>
      <c r="V41" s="641"/>
      <c r="W41" s="641"/>
      <c r="X41" s="641"/>
      <c r="Y41" s="642"/>
      <c r="Z41" s="677">
        <v>1.7</v>
      </c>
      <c r="AA41" s="677"/>
      <c r="AB41" s="677"/>
      <c r="AC41" s="677"/>
      <c r="AD41" s="678" t="s">
        <v>259</v>
      </c>
      <c r="AE41" s="678"/>
      <c r="AF41" s="678"/>
      <c r="AG41" s="678"/>
      <c r="AH41" s="678"/>
      <c r="AI41" s="678"/>
      <c r="AJ41" s="678"/>
      <c r="AK41" s="678"/>
      <c r="AL41" s="643" t="s">
        <v>249</v>
      </c>
      <c r="AM41" s="644"/>
      <c r="AN41" s="644"/>
      <c r="AO41" s="679"/>
      <c r="AQ41" s="680" t="s">
        <v>355</v>
      </c>
      <c r="AR41" s="681"/>
      <c r="AS41" s="681"/>
      <c r="AT41" s="681"/>
      <c r="AU41" s="681"/>
      <c r="AV41" s="681"/>
      <c r="AW41" s="681"/>
      <c r="AX41" s="681"/>
      <c r="AY41" s="682"/>
      <c r="AZ41" s="640">
        <v>163689</v>
      </c>
      <c r="BA41" s="641"/>
      <c r="BB41" s="641"/>
      <c r="BC41" s="641"/>
      <c r="BD41" s="659"/>
      <c r="BE41" s="659"/>
      <c r="BF41" s="683"/>
      <c r="BG41" s="685"/>
      <c r="BH41" s="686"/>
      <c r="BI41" s="686"/>
      <c r="BJ41" s="686"/>
      <c r="BK41" s="686"/>
      <c r="BL41" s="236"/>
      <c r="BM41" s="674" t="s">
        <v>356</v>
      </c>
      <c r="BN41" s="674"/>
      <c r="BO41" s="674"/>
      <c r="BP41" s="674"/>
      <c r="BQ41" s="674"/>
      <c r="BR41" s="674"/>
      <c r="BS41" s="674"/>
      <c r="BT41" s="674"/>
      <c r="BU41" s="675"/>
      <c r="BV41" s="640" t="s">
        <v>130</v>
      </c>
      <c r="BW41" s="641"/>
      <c r="BX41" s="641"/>
      <c r="BY41" s="641"/>
      <c r="BZ41" s="641"/>
      <c r="CA41" s="641"/>
      <c r="CB41" s="684"/>
      <c r="CD41" s="673" t="s">
        <v>357</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249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358</v>
      </c>
      <c r="C42" s="622"/>
      <c r="D42" s="622"/>
      <c r="E42" s="622"/>
      <c r="F42" s="622"/>
      <c r="G42" s="622"/>
      <c r="H42" s="622"/>
      <c r="I42" s="622"/>
      <c r="J42" s="622"/>
      <c r="K42" s="622"/>
      <c r="L42" s="622"/>
      <c r="M42" s="622"/>
      <c r="N42" s="622"/>
      <c r="O42" s="622"/>
      <c r="P42" s="622"/>
      <c r="Q42" s="623"/>
      <c r="R42" s="624">
        <v>7203369</v>
      </c>
      <c r="S42" s="663"/>
      <c r="T42" s="663"/>
      <c r="U42" s="663"/>
      <c r="V42" s="663"/>
      <c r="W42" s="663"/>
      <c r="X42" s="663"/>
      <c r="Y42" s="665"/>
      <c r="Z42" s="666">
        <v>100</v>
      </c>
      <c r="AA42" s="666"/>
      <c r="AB42" s="666"/>
      <c r="AC42" s="666"/>
      <c r="AD42" s="667">
        <v>4059506</v>
      </c>
      <c r="AE42" s="667"/>
      <c r="AF42" s="667"/>
      <c r="AG42" s="667"/>
      <c r="AH42" s="667"/>
      <c r="AI42" s="667"/>
      <c r="AJ42" s="667"/>
      <c r="AK42" s="667"/>
      <c r="AL42" s="627">
        <v>100</v>
      </c>
      <c r="AM42" s="668"/>
      <c r="AN42" s="668"/>
      <c r="AO42" s="669"/>
      <c r="AQ42" s="670" t="s">
        <v>359</v>
      </c>
      <c r="AR42" s="671"/>
      <c r="AS42" s="671"/>
      <c r="AT42" s="671"/>
      <c r="AU42" s="671"/>
      <c r="AV42" s="671"/>
      <c r="AW42" s="671"/>
      <c r="AX42" s="671"/>
      <c r="AY42" s="672"/>
      <c r="AZ42" s="624">
        <v>429161</v>
      </c>
      <c r="BA42" s="663"/>
      <c r="BB42" s="663"/>
      <c r="BC42" s="663"/>
      <c r="BD42" s="625"/>
      <c r="BE42" s="625"/>
      <c r="BF42" s="689"/>
      <c r="BG42" s="687"/>
      <c r="BH42" s="688"/>
      <c r="BI42" s="688"/>
      <c r="BJ42" s="688"/>
      <c r="BK42" s="688"/>
      <c r="BL42" s="237"/>
      <c r="BM42" s="690" t="s">
        <v>360</v>
      </c>
      <c r="BN42" s="690"/>
      <c r="BO42" s="690"/>
      <c r="BP42" s="690"/>
      <c r="BQ42" s="690"/>
      <c r="BR42" s="690"/>
      <c r="BS42" s="690"/>
      <c r="BT42" s="690"/>
      <c r="BU42" s="691"/>
      <c r="BV42" s="624">
        <v>314</v>
      </c>
      <c r="BW42" s="663"/>
      <c r="BX42" s="663"/>
      <c r="BY42" s="663"/>
      <c r="BZ42" s="663"/>
      <c r="CA42" s="663"/>
      <c r="CB42" s="664"/>
      <c r="CD42" s="637" t="s">
        <v>361</v>
      </c>
      <c r="CE42" s="638"/>
      <c r="CF42" s="638"/>
      <c r="CG42" s="638"/>
      <c r="CH42" s="638"/>
      <c r="CI42" s="638"/>
      <c r="CJ42" s="638"/>
      <c r="CK42" s="638"/>
      <c r="CL42" s="638"/>
      <c r="CM42" s="638"/>
      <c r="CN42" s="638"/>
      <c r="CO42" s="638"/>
      <c r="CP42" s="638"/>
      <c r="CQ42" s="639"/>
      <c r="CR42" s="640">
        <v>578228</v>
      </c>
      <c r="CS42" s="641"/>
      <c r="CT42" s="641"/>
      <c r="CU42" s="641"/>
      <c r="CV42" s="641"/>
      <c r="CW42" s="641"/>
      <c r="CX42" s="641"/>
      <c r="CY42" s="642"/>
      <c r="CZ42" s="643">
        <v>8.1</v>
      </c>
      <c r="DA42" s="644"/>
      <c r="DB42" s="644"/>
      <c r="DC42" s="645"/>
      <c r="DD42" s="646">
        <v>33245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362</v>
      </c>
      <c r="CE43" s="638"/>
      <c r="CF43" s="638"/>
      <c r="CG43" s="638"/>
      <c r="CH43" s="638"/>
      <c r="CI43" s="638"/>
      <c r="CJ43" s="638"/>
      <c r="CK43" s="638"/>
      <c r="CL43" s="638"/>
      <c r="CM43" s="638"/>
      <c r="CN43" s="638"/>
      <c r="CO43" s="638"/>
      <c r="CP43" s="638"/>
      <c r="CQ43" s="639"/>
      <c r="CR43" s="640" t="s">
        <v>175</v>
      </c>
      <c r="CS43" s="659"/>
      <c r="CT43" s="659"/>
      <c r="CU43" s="659"/>
      <c r="CV43" s="659"/>
      <c r="CW43" s="659"/>
      <c r="CX43" s="659"/>
      <c r="CY43" s="660"/>
      <c r="CZ43" s="643" t="s">
        <v>130</v>
      </c>
      <c r="DA43" s="661"/>
      <c r="DB43" s="661"/>
      <c r="DC43" s="662"/>
      <c r="DD43" s="646" t="s">
        <v>175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310</v>
      </c>
      <c r="CE44" s="654"/>
      <c r="CF44" s="637" t="s">
        <v>363</v>
      </c>
      <c r="CG44" s="638"/>
      <c r="CH44" s="638"/>
      <c r="CI44" s="638"/>
      <c r="CJ44" s="638"/>
      <c r="CK44" s="638"/>
      <c r="CL44" s="638"/>
      <c r="CM44" s="638"/>
      <c r="CN44" s="638"/>
      <c r="CO44" s="638"/>
      <c r="CP44" s="638"/>
      <c r="CQ44" s="639"/>
      <c r="CR44" s="640">
        <v>578228</v>
      </c>
      <c r="CS44" s="641"/>
      <c r="CT44" s="641"/>
      <c r="CU44" s="641"/>
      <c r="CV44" s="641"/>
      <c r="CW44" s="641"/>
      <c r="CX44" s="641"/>
      <c r="CY44" s="642"/>
      <c r="CZ44" s="643">
        <v>8.1</v>
      </c>
      <c r="DA44" s="644"/>
      <c r="DB44" s="644"/>
      <c r="DC44" s="645"/>
      <c r="DD44" s="646">
        <v>33245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364</v>
      </c>
      <c r="CG45" s="638"/>
      <c r="CH45" s="638"/>
      <c r="CI45" s="638"/>
      <c r="CJ45" s="638"/>
      <c r="CK45" s="638"/>
      <c r="CL45" s="638"/>
      <c r="CM45" s="638"/>
      <c r="CN45" s="638"/>
      <c r="CO45" s="638"/>
      <c r="CP45" s="638"/>
      <c r="CQ45" s="639"/>
      <c r="CR45" s="640">
        <v>252516</v>
      </c>
      <c r="CS45" s="659"/>
      <c r="CT45" s="659"/>
      <c r="CU45" s="659"/>
      <c r="CV45" s="659"/>
      <c r="CW45" s="659"/>
      <c r="CX45" s="659"/>
      <c r="CY45" s="660"/>
      <c r="CZ45" s="643">
        <v>3.6</v>
      </c>
      <c r="DA45" s="661"/>
      <c r="DB45" s="661"/>
      <c r="DC45" s="662"/>
      <c r="DD45" s="646">
        <v>7583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366</v>
      </c>
      <c r="CG46" s="638"/>
      <c r="CH46" s="638"/>
      <c r="CI46" s="638"/>
      <c r="CJ46" s="638"/>
      <c r="CK46" s="638"/>
      <c r="CL46" s="638"/>
      <c r="CM46" s="638"/>
      <c r="CN46" s="638"/>
      <c r="CO46" s="638"/>
      <c r="CP46" s="638"/>
      <c r="CQ46" s="639"/>
      <c r="CR46" s="640">
        <v>317712</v>
      </c>
      <c r="CS46" s="641"/>
      <c r="CT46" s="641"/>
      <c r="CU46" s="641"/>
      <c r="CV46" s="641"/>
      <c r="CW46" s="641"/>
      <c r="CX46" s="641"/>
      <c r="CY46" s="642"/>
      <c r="CZ46" s="643">
        <v>4.5</v>
      </c>
      <c r="DA46" s="644"/>
      <c r="DB46" s="644"/>
      <c r="DC46" s="645"/>
      <c r="DD46" s="646">
        <v>21462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368</v>
      </c>
      <c r="CG47" s="638"/>
      <c r="CH47" s="638"/>
      <c r="CI47" s="638"/>
      <c r="CJ47" s="638"/>
      <c r="CK47" s="638"/>
      <c r="CL47" s="638"/>
      <c r="CM47" s="638"/>
      <c r="CN47" s="638"/>
      <c r="CO47" s="638"/>
      <c r="CP47" s="638"/>
      <c r="CQ47" s="639"/>
      <c r="CR47" s="640" t="s">
        <v>249</v>
      </c>
      <c r="CS47" s="659"/>
      <c r="CT47" s="659"/>
      <c r="CU47" s="659"/>
      <c r="CV47" s="659"/>
      <c r="CW47" s="659"/>
      <c r="CX47" s="659"/>
      <c r="CY47" s="660"/>
      <c r="CZ47" s="643" t="s">
        <v>175</v>
      </c>
      <c r="DA47" s="661"/>
      <c r="DB47" s="661"/>
      <c r="DC47" s="662"/>
      <c r="DD47" s="646" t="s">
        <v>130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369</v>
      </c>
      <c r="CD48" s="657"/>
      <c r="CE48" s="658"/>
      <c r="CF48" s="637" t="s">
        <v>370</v>
      </c>
      <c r="CG48" s="638"/>
      <c r="CH48" s="638"/>
      <c r="CI48" s="638"/>
      <c r="CJ48" s="638"/>
      <c r="CK48" s="638"/>
      <c r="CL48" s="638"/>
      <c r="CM48" s="638"/>
      <c r="CN48" s="638"/>
      <c r="CO48" s="638"/>
      <c r="CP48" s="638"/>
      <c r="CQ48" s="639"/>
      <c r="CR48" s="640" t="s">
        <v>249</v>
      </c>
      <c r="CS48" s="641"/>
      <c r="CT48" s="641"/>
      <c r="CU48" s="641"/>
      <c r="CV48" s="641"/>
      <c r="CW48" s="641"/>
      <c r="CX48" s="641"/>
      <c r="CY48" s="642"/>
      <c r="CZ48" s="643" t="s">
        <v>249</v>
      </c>
      <c r="DA48" s="644"/>
      <c r="DB48" s="644"/>
      <c r="DC48" s="645"/>
      <c r="DD48" s="646" t="s">
        <v>249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371</v>
      </c>
      <c r="CE49" s="622"/>
      <c r="CF49" s="622"/>
      <c r="CG49" s="622"/>
      <c r="CH49" s="622"/>
      <c r="CI49" s="622"/>
      <c r="CJ49" s="622"/>
      <c r="CK49" s="622"/>
      <c r="CL49" s="622"/>
      <c r="CM49" s="622"/>
      <c r="CN49" s="622"/>
      <c r="CO49" s="622"/>
      <c r="CP49" s="622"/>
      <c r="CQ49" s="623"/>
      <c r="CR49" s="624">
        <v>7109819</v>
      </c>
      <c r="CS49" s="625"/>
      <c r="CT49" s="625"/>
      <c r="CU49" s="625"/>
      <c r="CV49" s="625"/>
      <c r="CW49" s="625"/>
      <c r="CX49" s="625"/>
      <c r="CY49" s="626"/>
      <c r="CZ49" s="627">
        <v>100</v>
      </c>
      <c r="DA49" s="628"/>
      <c r="DB49" s="628"/>
      <c r="DC49" s="629"/>
      <c r="DD49" s="630">
        <v>4750048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hd8jiF9x+IW0Uodcoh7hlZShF4EeW5yp8d+PF1VHBdDTF/Zcy+xpvTdf6rkQNg5vEvAe/r1Qy8EIcEKOX6OeQ==" saltValue="M8A02MheAK5waKm6kDjo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373</v>
      </c>
      <c r="DK2" s="1166"/>
      <c r="DL2" s="1166"/>
      <c r="DM2" s="1166"/>
      <c r="DN2" s="1166"/>
      <c r="DO2" s="1167"/>
      <c r="DP2" s="250"/>
      <c r="DQ2" s="1165" t="s">
        <v>374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377</v>
      </c>
      <c r="B5" s="1051"/>
      <c r="C5" s="1051"/>
      <c r="D5" s="1051"/>
      <c r="E5" s="1051"/>
      <c r="F5" s="1051"/>
      <c r="G5" s="1051"/>
      <c r="H5" s="1051"/>
      <c r="I5" s="1051"/>
      <c r="J5" s="1051"/>
      <c r="K5" s="1051"/>
      <c r="L5" s="1051"/>
      <c r="M5" s="1051"/>
      <c r="N5" s="1051"/>
      <c r="O5" s="1051"/>
      <c r="P5" s="1052"/>
      <c r="Q5" s="1056" t="s">
        <v>378</v>
      </c>
      <c r="R5" s="1057"/>
      <c r="S5" s="1057"/>
      <c r="T5" s="1057"/>
      <c r="U5" s="1058"/>
      <c r="V5" s="1056" t="s">
        <v>379</v>
      </c>
      <c r="W5" s="1057"/>
      <c r="X5" s="1057"/>
      <c r="Y5" s="1057"/>
      <c r="Z5" s="1058"/>
      <c r="AA5" s="1056" t="s">
        <v>380</v>
      </c>
      <c r="AB5" s="1057"/>
      <c r="AC5" s="1057"/>
      <c r="AD5" s="1057"/>
      <c r="AE5" s="1057"/>
      <c r="AF5" s="1168" t="s">
        <v>381</v>
      </c>
      <c r="AG5" s="1057"/>
      <c r="AH5" s="1057"/>
      <c r="AI5" s="1057"/>
      <c r="AJ5" s="1072"/>
      <c r="AK5" s="1057" t="s">
        <v>382</v>
      </c>
      <c r="AL5" s="1057"/>
      <c r="AM5" s="1057"/>
      <c r="AN5" s="1057"/>
      <c r="AO5" s="1058"/>
      <c r="AP5" s="1056" t="s">
        <v>383</v>
      </c>
      <c r="AQ5" s="1057"/>
      <c r="AR5" s="1057"/>
      <c r="AS5" s="1057"/>
      <c r="AT5" s="1058"/>
      <c r="AU5" s="1056" t="s">
        <v>384</v>
      </c>
      <c r="AV5" s="1057"/>
      <c r="AW5" s="1057"/>
      <c r="AX5" s="1057"/>
      <c r="AY5" s="1072"/>
      <c r="AZ5" s="257"/>
      <c r="BA5" s="257"/>
      <c r="BB5" s="257"/>
      <c r="BC5" s="257"/>
      <c r="BD5" s="257"/>
      <c r="BE5" s="258"/>
      <c r="BF5" s="258"/>
      <c r="BG5" s="258"/>
      <c r="BH5" s="258"/>
      <c r="BI5" s="258"/>
      <c r="BJ5" s="258"/>
      <c r="BK5" s="258"/>
      <c r="BL5" s="258"/>
      <c r="BM5" s="258"/>
      <c r="BN5" s="258"/>
      <c r="BO5" s="258"/>
      <c r="BP5" s="258"/>
      <c r="BQ5" s="1050" t="s">
        <v>385</v>
      </c>
      <c r="BR5" s="1051"/>
      <c r="BS5" s="1051"/>
      <c r="BT5" s="1051"/>
      <c r="BU5" s="1051"/>
      <c r="BV5" s="1051"/>
      <c r="BW5" s="1051"/>
      <c r="BX5" s="1051"/>
      <c r="BY5" s="1051"/>
      <c r="BZ5" s="1051"/>
      <c r="CA5" s="1051"/>
      <c r="CB5" s="1051"/>
      <c r="CC5" s="1051"/>
      <c r="CD5" s="1051"/>
      <c r="CE5" s="1051"/>
      <c r="CF5" s="1051"/>
      <c r="CG5" s="1052"/>
      <c r="CH5" s="1056" t="s">
        <v>386</v>
      </c>
      <c r="CI5" s="1057"/>
      <c r="CJ5" s="1057"/>
      <c r="CK5" s="1057"/>
      <c r="CL5" s="1058"/>
      <c r="CM5" s="1056" t="s">
        <v>387</v>
      </c>
      <c r="CN5" s="1057"/>
      <c r="CO5" s="1057"/>
      <c r="CP5" s="1057"/>
      <c r="CQ5" s="1058"/>
      <c r="CR5" s="1056" t="s">
        <v>388</v>
      </c>
      <c r="CS5" s="1057"/>
      <c r="CT5" s="1057"/>
      <c r="CU5" s="1057"/>
      <c r="CV5" s="1058"/>
      <c r="CW5" s="1056" t="s">
        <v>389</v>
      </c>
      <c r="CX5" s="1057"/>
      <c r="CY5" s="1057"/>
      <c r="CZ5" s="1057"/>
      <c r="DA5" s="1058"/>
      <c r="DB5" s="1056" t="s">
        <v>390</v>
      </c>
      <c r="DC5" s="1057"/>
      <c r="DD5" s="1057"/>
      <c r="DE5" s="1057"/>
      <c r="DF5" s="1058"/>
      <c r="DG5" s="1153" t="s">
        <v>391</v>
      </c>
      <c r="DH5" s="1154"/>
      <c r="DI5" s="1154"/>
      <c r="DJ5" s="1154"/>
      <c r="DK5" s="1155"/>
      <c r="DL5" s="1153" t="s">
        <v>392</v>
      </c>
      <c r="DM5" s="1154"/>
      <c r="DN5" s="1154"/>
      <c r="DO5" s="1154"/>
      <c r="DP5" s="1155"/>
      <c r="DQ5" s="1056" t="s">
        <v>393</v>
      </c>
      <c r="DR5" s="1057"/>
      <c r="DS5" s="1057"/>
      <c r="DT5" s="1057"/>
      <c r="DU5" s="1058"/>
      <c r="DV5" s="1056" t="s">
        <v>384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394</v>
      </c>
      <c r="C7" s="1106"/>
      <c r="D7" s="1106"/>
      <c r="E7" s="1106"/>
      <c r="F7" s="1106"/>
      <c r="G7" s="1106"/>
      <c r="H7" s="1106"/>
      <c r="I7" s="1106"/>
      <c r="J7" s="1106"/>
      <c r="K7" s="1106"/>
      <c r="L7" s="1106"/>
      <c r="M7" s="1106"/>
      <c r="N7" s="1106"/>
      <c r="O7" s="1106"/>
      <c r="P7" s="1107"/>
      <c r="Q7" s="1159">
        <v>7170</v>
      </c>
      <c r="R7" s="1160"/>
      <c r="S7" s="1160"/>
      <c r="T7" s="1160"/>
      <c r="U7" s="1160"/>
      <c r="V7" s="1160">
        <v>7086</v>
      </c>
      <c r="W7" s="1160"/>
      <c r="X7" s="1160"/>
      <c r="Y7" s="1160"/>
      <c r="Z7" s="1160"/>
      <c r="AA7" s="1160">
        <v>84</v>
      </c>
      <c r="AB7" s="1160"/>
      <c r="AC7" s="1160"/>
      <c r="AD7" s="1160"/>
      <c r="AE7" s="1161"/>
      <c r="AF7" s="1162">
        <v>84</v>
      </c>
      <c r="AG7" s="1163"/>
      <c r="AH7" s="1163"/>
      <c r="AI7" s="1163"/>
      <c r="AJ7" s="1164"/>
      <c r="AK7" s="1146">
        <v>404</v>
      </c>
      <c r="AL7" s="1147"/>
      <c r="AM7" s="1147"/>
      <c r="AN7" s="1147"/>
      <c r="AO7" s="1147"/>
      <c r="AP7" s="1147">
        <v>9384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395</v>
      </c>
      <c r="C8" s="1093"/>
      <c r="D8" s="1093"/>
      <c r="E8" s="1093"/>
      <c r="F8" s="1093"/>
      <c r="G8" s="1093"/>
      <c r="H8" s="1093"/>
      <c r="I8" s="1093"/>
      <c r="J8" s="1093"/>
      <c r="K8" s="1093"/>
      <c r="L8" s="1093"/>
      <c r="M8" s="1093"/>
      <c r="N8" s="1093"/>
      <c r="O8" s="1093"/>
      <c r="P8" s="1094"/>
      <c r="Q8" s="1098">
        <v>1</v>
      </c>
      <c r="R8" s="1099"/>
      <c r="S8" s="1099"/>
      <c r="T8" s="1099"/>
      <c r="U8" s="1099"/>
      <c r="V8" s="1099">
        <v>1</v>
      </c>
      <c r="W8" s="1099"/>
      <c r="X8" s="1099"/>
      <c r="Y8" s="1099"/>
      <c r="Z8" s="1099"/>
      <c r="AA8" s="1099">
        <v>0</v>
      </c>
      <c r="AB8" s="1099"/>
      <c r="AC8" s="1099"/>
      <c r="AD8" s="1099"/>
      <c r="AE8" s="1100"/>
      <c r="AF8" s="1074">
        <v>0</v>
      </c>
      <c r="AG8" s="1075"/>
      <c r="AH8" s="1075"/>
      <c r="AI8" s="1075"/>
      <c r="AJ8" s="1076"/>
      <c r="AK8" s="1141" t="s">
        <v>519</v>
      </c>
      <c r="AL8" s="1142"/>
      <c r="AM8" s="1142"/>
      <c r="AN8" s="1142"/>
      <c r="AO8" s="1142"/>
      <c r="AP8" s="1142" t="s">
        <v>519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t="s">
        <v>396</v>
      </c>
      <c r="C9" s="1093"/>
      <c r="D9" s="1093"/>
      <c r="E9" s="1093"/>
      <c r="F9" s="1093"/>
      <c r="G9" s="1093"/>
      <c r="H9" s="1093"/>
      <c r="I9" s="1093"/>
      <c r="J9" s="1093"/>
      <c r="K9" s="1093"/>
      <c r="L9" s="1093"/>
      <c r="M9" s="1093"/>
      <c r="N9" s="1093"/>
      <c r="O9" s="1093"/>
      <c r="P9" s="1094"/>
      <c r="Q9" s="1098">
        <v>6</v>
      </c>
      <c r="R9" s="1099"/>
      <c r="S9" s="1099"/>
      <c r="T9" s="1099"/>
      <c r="U9" s="1099"/>
      <c r="V9" s="1099">
        <v>5</v>
      </c>
      <c r="W9" s="1099"/>
      <c r="X9" s="1099"/>
      <c r="Y9" s="1099"/>
      <c r="Z9" s="1099"/>
      <c r="AA9" s="1099">
        <v>1</v>
      </c>
      <c r="AB9" s="1099"/>
      <c r="AC9" s="1099"/>
      <c r="AD9" s="1099"/>
      <c r="AE9" s="1100"/>
      <c r="AF9" s="1074">
        <v>1</v>
      </c>
      <c r="AG9" s="1075"/>
      <c r="AH9" s="1075"/>
      <c r="AI9" s="1075"/>
      <c r="AJ9" s="1076"/>
      <c r="AK9" s="1141">
        <v>2</v>
      </c>
      <c r="AL9" s="1142"/>
      <c r="AM9" s="1142"/>
      <c r="AN9" s="1142"/>
      <c r="AO9" s="1142"/>
      <c r="AP9" s="1142">
        <v>26</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t="s">
        <v>397</v>
      </c>
      <c r="C10" s="1093"/>
      <c r="D10" s="1093"/>
      <c r="E10" s="1093"/>
      <c r="F10" s="1093"/>
      <c r="G10" s="1093"/>
      <c r="H10" s="1093"/>
      <c r="I10" s="1093"/>
      <c r="J10" s="1093"/>
      <c r="K10" s="1093"/>
      <c r="L10" s="1093"/>
      <c r="M10" s="1093"/>
      <c r="N10" s="1093"/>
      <c r="O10" s="1093"/>
      <c r="P10" s="1094"/>
      <c r="Q10" s="1098">
        <v>38</v>
      </c>
      <c r="R10" s="1099"/>
      <c r="S10" s="1099"/>
      <c r="T10" s="1099"/>
      <c r="U10" s="1099"/>
      <c r="V10" s="1099">
        <v>29</v>
      </c>
      <c r="W10" s="1099"/>
      <c r="X10" s="1099"/>
      <c r="Y10" s="1099"/>
      <c r="Z10" s="1099"/>
      <c r="AA10" s="1099">
        <v>9</v>
      </c>
      <c r="AB10" s="1099"/>
      <c r="AC10" s="1099"/>
      <c r="AD10" s="1099"/>
      <c r="AE10" s="1100"/>
      <c r="AF10" s="1074">
        <v>9</v>
      </c>
      <c r="AG10" s="1075"/>
      <c r="AH10" s="1075"/>
      <c r="AI10" s="1075"/>
      <c r="AJ10" s="1076"/>
      <c r="AK10" s="1141">
        <v>8</v>
      </c>
      <c r="AL10" s="1142"/>
      <c r="AM10" s="1142"/>
      <c r="AN10" s="1142"/>
      <c r="AO10" s="1142"/>
      <c r="AP10" s="1142" t="s">
        <v>519</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399</v>
      </c>
      <c r="B23" s="999" t="s">
        <v>400</v>
      </c>
      <c r="C23" s="1000"/>
      <c r="D23" s="1000"/>
      <c r="E23" s="1000"/>
      <c r="F23" s="1000"/>
      <c r="G23" s="1000"/>
      <c r="H23" s="1000"/>
      <c r="I23" s="1000"/>
      <c r="J23" s="1000"/>
      <c r="K23" s="1000"/>
      <c r="L23" s="1000"/>
      <c r="M23" s="1000"/>
      <c r="N23" s="1000"/>
      <c r="O23" s="1000"/>
      <c r="P23" s="1001"/>
      <c r="Q23" s="1123">
        <v>7203</v>
      </c>
      <c r="R23" s="1124"/>
      <c r="S23" s="1124"/>
      <c r="T23" s="1124"/>
      <c r="U23" s="1124"/>
      <c r="V23" s="1124">
        <v>7110</v>
      </c>
      <c r="W23" s="1124"/>
      <c r="X23" s="1124"/>
      <c r="Y23" s="1124"/>
      <c r="Z23" s="1124"/>
      <c r="AA23" s="1124">
        <v>94</v>
      </c>
      <c r="AB23" s="1124"/>
      <c r="AC23" s="1124"/>
      <c r="AD23" s="1124"/>
      <c r="AE23" s="1125"/>
      <c r="AF23" s="1126">
        <v>94</v>
      </c>
      <c r="AG23" s="1124"/>
      <c r="AH23" s="1124"/>
      <c r="AI23" s="1124"/>
      <c r="AJ23" s="1127"/>
      <c r="AK23" s="1128"/>
      <c r="AL23" s="1129"/>
      <c r="AM23" s="1129"/>
      <c r="AN23" s="1129"/>
      <c r="AO23" s="1129"/>
      <c r="AP23" s="1124">
        <v>9411</v>
      </c>
      <c r="AQ23" s="1124"/>
      <c r="AR23" s="1124"/>
      <c r="AS23" s="1124"/>
      <c r="AT23" s="1124"/>
      <c r="AU23" s="1130"/>
      <c r="AV23" s="1130"/>
      <c r="AW23" s="1130"/>
      <c r="AX23" s="1130"/>
      <c r="AY23" s="1131"/>
      <c r="AZ23" s="1120" t="s">
        <v>130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401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402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377</v>
      </c>
      <c r="B26" s="1051"/>
      <c r="C26" s="1051"/>
      <c r="D26" s="1051"/>
      <c r="E26" s="1051"/>
      <c r="F26" s="1051"/>
      <c r="G26" s="1051"/>
      <c r="H26" s="1051"/>
      <c r="I26" s="1051"/>
      <c r="J26" s="1051"/>
      <c r="K26" s="1051"/>
      <c r="L26" s="1051"/>
      <c r="M26" s="1051"/>
      <c r="N26" s="1051"/>
      <c r="O26" s="1051"/>
      <c r="P26" s="1052"/>
      <c r="Q26" s="1056" t="s">
        <v>403</v>
      </c>
      <c r="R26" s="1057"/>
      <c r="S26" s="1057"/>
      <c r="T26" s="1057"/>
      <c r="U26" s="1058"/>
      <c r="V26" s="1056" t="s">
        <v>404</v>
      </c>
      <c r="W26" s="1057"/>
      <c r="X26" s="1057"/>
      <c r="Y26" s="1057"/>
      <c r="Z26" s="1058"/>
      <c r="AA26" s="1056" t="s">
        <v>405</v>
      </c>
      <c r="AB26" s="1057"/>
      <c r="AC26" s="1057"/>
      <c r="AD26" s="1057"/>
      <c r="AE26" s="1057"/>
      <c r="AF26" s="1114" t="s">
        <v>406</v>
      </c>
      <c r="AG26" s="1063"/>
      <c r="AH26" s="1063"/>
      <c r="AI26" s="1063"/>
      <c r="AJ26" s="1115"/>
      <c r="AK26" s="1057" t="s">
        <v>407</v>
      </c>
      <c r="AL26" s="1057"/>
      <c r="AM26" s="1057"/>
      <c r="AN26" s="1057"/>
      <c r="AO26" s="1058"/>
      <c r="AP26" s="1056" t="s">
        <v>408</v>
      </c>
      <c r="AQ26" s="1057"/>
      <c r="AR26" s="1057"/>
      <c r="AS26" s="1057"/>
      <c r="AT26" s="1058"/>
      <c r="AU26" s="1056" t="s">
        <v>409</v>
      </c>
      <c r="AV26" s="1057"/>
      <c r="AW26" s="1057"/>
      <c r="AX26" s="1057"/>
      <c r="AY26" s="1058"/>
      <c r="AZ26" s="1056" t="s">
        <v>410</v>
      </c>
      <c r="BA26" s="1057"/>
      <c r="BB26" s="1057"/>
      <c r="BC26" s="1057"/>
      <c r="BD26" s="1058"/>
      <c r="BE26" s="1056" t="s">
        <v>384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411</v>
      </c>
      <c r="C28" s="1106"/>
      <c r="D28" s="1106"/>
      <c r="E28" s="1106"/>
      <c r="F28" s="1106"/>
      <c r="G28" s="1106"/>
      <c r="H28" s="1106"/>
      <c r="I28" s="1106"/>
      <c r="J28" s="1106"/>
      <c r="K28" s="1106"/>
      <c r="L28" s="1106"/>
      <c r="M28" s="1106"/>
      <c r="N28" s="1106"/>
      <c r="O28" s="1106"/>
      <c r="P28" s="1107"/>
      <c r="Q28" s="1108">
        <v>1605</v>
      </c>
      <c r="R28" s="1109"/>
      <c r="S28" s="1109"/>
      <c r="T28" s="1109"/>
      <c r="U28" s="1109"/>
      <c r="V28" s="1109">
        <v>1523</v>
      </c>
      <c r="W28" s="1109"/>
      <c r="X28" s="1109"/>
      <c r="Y28" s="1109"/>
      <c r="Z28" s="1109"/>
      <c r="AA28" s="1109">
        <v>82</v>
      </c>
      <c r="AB28" s="1109"/>
      <c r="AC28" s="1109"/>
      <c r="AD28" s="1109"/>
      <c r="AE28" s="1110"/>
      <c r="AF28" s="1111">
        <v>82</v>
      </c>
      <c r="AG28" s="1109"/>
      <c r="AH28" s="1109"/>
      <c r="AI28" s="1109"/>
      <c r="AJ28" s="1112"/>
      <c r="AK28" s="1113">
        <v>164</v>
      </c>
      <c r="AL28" s="1101"/>
      <c r="AM28" s="1101"/>
      <c r="AN28" s="1101"/>
      <c r="AO28" s="1101"/>
      <c r="AP28" s="1101" t="s">
        <v>519</v>
      </c>
      <c r="AQ28" s="1101"/>
      <c r="AR28" s="1101"/>
      <c r="AS28" s="1101"/>
      <c r="AT28" s="1101"/>
      <c r="AU28" s="1101" t="s">
        <v>519</v>
      </c>
      <c r="AV28" s="1101"/>
      <c r="AW28" s="1101"/>
      <c r="AX28" s="1101"/>
      <c r="AY28" s="1101"/>
      <c r="AZ28" s="1102" t="s">
        <v>519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412</v>
      </c>
      <c r="C29" s="1093"/>
      <c r="D29" s="1093"/>
      <c r="E29" s="1093"/>
      <c r="F29" s="1093"/>
      <c r="G29" s="1093"/>
      <c r="H29" s="1093"/>
      <c r="I29" s="1093"/>
      <c r="J29" s="1093"/>
      <c r="K29" s="1093"/>
      <c r="L29" s="1093"/>
      <c r="M29" s="1093"/>
      <c r="N29" s="1093"/>
      <c r="O29" s="1093"/>
      <c r="P29" s="1094"/>
      <c r="Q29" s="1098">
        <v>1587</v>
      </c>
      <c r="R29" s="1099"/>
      <c r="S29" s="1099"/>
      <c r="T29" s="1099"/>
      <c r="U29" s="1099"/>
      <c r="V29" s="1099">
        <v>1546</v>
      </c>
      <c r="W29" s="1099"/>
      <c r="X29" s="1099"/>
      <c r="Y29" s="1099"/>
      <c r="Z29" s="1099"/>
      <c r="AA29" s="1099">
        <v>41</v>
      </c>
      <c r="AB29" s="1099"/>
      <c r="AC29" s="1099"/>
      <c r="AD29" s="1099"/>
      <c r="AE29" s="1100"/>
      <c r="AF29" s="1074">
        <v>41</v>
      </c>
      <c r="AG29" s="1075"/>
      <c r="AH29" s="1075"/>
      <c r="AI29" s="1075"/>
      <c r="AJ29" s="1076"/>
      <c r="AK29" s="1035">
        <v>272</v>
      </c>
      <c r="AL29" s="1026"/>
      <c r="AM29" s="1026"/>
      <c r="AN29" s="1026"/>
      <c r="AO29" s="1026"/>
      <c r="AP29" s="1026" t="s">
        <v>519</v>
      </c>
      <c r="AQ29" s="1026"/>
      <c r="AR29" s="1026"/>
      <c r="AS29" s="1026"/>
      <c r="AT29" s="1026"/>
      <c r="AU29" s="1026" t="s">
        <v>519</v>
      </c>
      <c r="AV29" s="1026"/>
      <c r="AW29" s="1026"/>
      <c r="AX29" s="1026"/>
      <c r="AY29" s="1026"/>
      <c r="AZ29" s="1097" t="s">
        <v>519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413</v>
      </c>
      <c r="C30" s="1093"/>
      <c r="D30" s="1093"/>
      <c r="E30" s="1093"/>
      <c r="F30" s="1093"/>
      <c r="G30" s="1093"/>
      <c r="H30" s="1093"/>
      <c r="I30" s="1093"/>
      <c r="J30" s="1093"/>
      <c r="K30" s="1093"/>
      <c r="L30" s="1093"/>
      <c r="M30" s="1093"/>
      <c r="N30" s="1093"/>
      <c r="O30" s="1093"/>
      <c r="P30" s="1094"/>
      <c r="Q30" s="1098">
        <v>131</v>
      </c>
      <c r="R30" s="1099"/>
      <c r="S30" s="1099"/>
      <c r="T30" s="1099"/>
      <c r="U30" s="1099"/>
      <c r="V30" s="1099">
        <v>120</v>
      </c>
      <c r="W30" s="1099"/>
      <c r="X30" s="1099"/>
      <c r="Y30" s="1099"/>
      <c r="Z30" s="1099"/>
      <c r="AA30" s="1099">
        <v>11</v>
      </c>
      <c r="AB30" s="1099"/>
      <c r="AC30" s="1099"/>
      <c r="AD30" s="1099"/>
      <c r="AE30" s="1100"/>
      <c r="AF30" s="1074">
        <v>11</v>
      </c>
      <c r="AG30" s="1075"/>
      <c r="AH30" s="1075"/>
      <c r="AI30" s="1075"/>
      <c r="AJ30" s="1076"/>
      <c r="AK30" s="1035">
        <v>56</v>
      </c>
      <c r="AL30" s="1026"/>
      <c r="AM30" s="1026"/>
      <c r="AN30" s="1026"/>
      <c r="AO30" s="1026"/>
      <c r="AP30" s="1026" t="s">
        <v>519</v>
      </c>
      <c r="AQ30" s="1026"/>
      <c r="AR30" s="1026"/>
      <c r="AS30" s="1026"/>
      <c r="AT30" s="1026"/>
      <c r="AU30" s="1026" t="s">
        <v>519</v>
      </c>
      <c r="AV30" s="1026"/>
      <c r="AW30" s="1026"/>
      <c r="AX30" s="1026"/>
      <c r="AY30" s="1026"/>
      <c r="AZ30" s="1097" t="s">
        <v>519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414</v>
      </c>
      <c r="C31" s="1093"/>
      <c r="D31" s="1093"/>
      <c r="E31" s="1093"/>
      <c r="F31" s="1093"/>
      <c r="G31" s="1093"/>
      <c r="H31" s="1093"/>
      <c r="I31" s="1093"/>
      <c r="J31" s="1093"/>
      <c r="K31" s="1093"/>
      <c r="L31" s="1093"/>
      <c r="M31" s="1093"/>
      <c r="N31" s="1093"/>
      <c r="O31" s="1093"/>
      <c r="P31" s="1094"/>
      <c r="Q31" s="1098">
        <v>283</v>
      </c>
      <c r="R31" s="1099"/>
      <c r="S31" s="1099"/>
      <c r="T31" s="1099"/>
      <c r="U31" s="1099"/>
      <c r="V31" s="1099">
        <v>251</v>
      </c>
      <c r="W31" s="1099"/>
      <c r="X31" s="1099"/>
      <c r="Y31" s="1099"/>
      <c r="Z31" s="1099"/>
      <c r="AA31" s="1099">
        <v>32</v>
      </c>
      <c r="AB31" s="1099"/>
      <c r="AC31" s="1099"/>
      <c r="AD31" s="1099"/>
      <c r="AE31" s="1100"/>
      <c r="AF31" s="1074">
        <v>194</v>
      </c>
      <c r="AG31" s="1075"/>
      <c r="AH31" s="1075"/>
      <c r="AI31" s="1075"/>
      <c r="AJ31" s="1076"/>
      <c r="AK31" s="1035">
        <v>59</v>
      </c>
      <c r="AL31" s="1026"/>
      <c r="AM31" s="1026"/>
      <c r="AN31" s="1026"/>
      <c r="AO31" s="1026"/>
      <c r="AP31" s="1026">
        <v>1627</v>
      </c>
      <c r="AQ31" s="1026"/>
      <c r="AR31" s="1026"/>
      <c r="AS31" s="1026"/>
      <c r="AT31" s="1026"/>
      <c r="AU31" s="1026">
        <v>511</v>
      </c>
      <c r="AV31" s="1026"/>
      <c r="AW31" s="1026"/>
      <c r="AX31" s="1026"/>
      <c r="AY31" s="1026"/>
      <c r="AZ31" s="1097" t="s">
        <v>519</v>
      </c>
      <c r="BA31" s="1097"/>
      <c r="BB31" s="1097"/>
      <c r="BC31" s="1097"/>
      <c r="BD31" s="1097"/>
      <c r="BE31" s="1087" t="s">
        <v>415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416</v>
      </c>
      <c r="C32" s="1093"/>
      <c r="D32" s="1093"/>
      <c r="E32" s="1093"/>
      <c r="F32" s="1093"/>
      <c r="G32" s="1093"/>
      <c r="H32" s="1093"/>
      <c r="I32" s="1093"/>
      <c r="J32" s="1093"/>
      <c r="K32" s="1093"/>
      <c r="L32" s="1093"/>
      <c r="M32" s="1093"/>
      <c r="N32" s="1093"/>
      <c r="O32" s="1093"/>
      <c r="P32" s="1094"/>
      <c r="Q32" s="1098">
        <v>417</v>
      </c>
      <c r="R32" s="1099"/>
      <c r="S32" s="1099"/>
      <c r="T32" s="1099"/>
      <c r="U32" s="1099"/>
      <c r="V32" s="1099">
        <v>415</v>
      </c>
      <c r="W32" s="1099"/>
      <c r="X32" s="1099"/>
      <c r="Y32" s="1099"/>
      <c r="Z32" s="1099"/>
      <c r="AA32" s="1099">
        <v>2</v>
      </c>
      <c r="AB32" s="1099"/>
      <c r="AC32" s="1099"/>
      <c r="AD32" s="1099"/>
      <c r="AE32" s="1100"/>
      <c r="AF32" s="1074">
        <v>2</v>
      </c>
      <c r="AG32" s="1075"/>
      <c r="AH32" s="1075"/>
      <c r="AI32" s="1075"/>
      <c r="AJ32" s="1076"/>
      <c r="AK32" s="1035">
        <v>162</v>
      </c>
      <c r="AL32" s="1026"/>
      <c r="AM32" s="1026"/>
      <c r="AN32" s="1026"/>
      <c r="AO32" s="1026"/>
      <c r="AP32" s="1026">
        <v>2574</v>
      </c>
      <c r="AQ32" s="1026"/>
      <c r="AR32" s="1026"/>
      <c r="AS32" s="1026"/>
      <c r="AT32" s="1026"/>
      <c r="AU32" s="1026">
        <v>2445</v>
      </c>
      <c r="AV32" s="1026"/>
      <c r="AW32" s="1026"/>
      <c r="AX32" s="1026"/>
      <c r="AY32" s="1026"/>
      <c r="AZ32" s="1097" t="s">
        <v>519</v>
      </c>
      <c r="BA32" s="1097"/>
      <c r="BB32" s="1097"/>
      <c r="BC32" s="1097"/>
      <c r="BD32" s="1097"/>
      <c r="BE32" s="1087" t="s">
        <v>417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418</v>
      </c>
      <c r="C33" s="1093"/>
      <c r="D33" s="1093"/>
      <c r="E33" s="1093"/>
      <c r="F33" s="1093"/>
      <c r="G33" s="1093"/>
      <c r="H33" s="1093"/>
      <c r="I33" s="1093"/>
      <c r="J33" s="1093"/>
      <c r="K33" s="1093"/>
      <c r="L33" s="1093"/>
      <c r="M33" s="1093"/>
      <c r="N33" s="1093"/>
      <c r="O33" s="1093"/>
      <c r="P33" s="1094"/>
      <c r="Q33" s="1098">
        <v>140</v>
      </c>
      <c r="R33" s="1099"/>
      <c r="S33" s="1099"/>
      <c r="T33" s="1099"/>
      <c r="U33" s="1099"/>
      <c r="V33" s="1099">
        <v>138</v>
      </c>
      <c r="W33" s="1099"/>
      <c r="X33" s="1099"/>
      <c r="Y33" s="1099"/>
      <c r="Z33" s="1099"/>
      <c r="AA33" s="1099">
        <v>2</v>
      </c>
      <c r="AB33" s="1099"/>
      <c r="AC33" s="1099"/>
      <c r="AD33" s="1099"/>
      <c r="AE33" s="1100"/>
      <c r="AF33" s="1074">
        <v>2</v>
      </c>
      <c r="AG33" s="1075"/>
      <c r="AH33" s="1075"/>
      <c r="AI33" s="1075"/>
      <c r="AJ33" s="1076"/>
      <c r="AK33" s="1035">
        <v>92</v>
      </c>
      <c r="AL33" s="1026"/>
      <c r="AM33" s="1026"/>
      <c r="AN33" s="1026"/>
      <c r="AO33" s="1026"/>
      <c r="AP33" s="1026">
        <v>1077</v>
      </c>
      <c r="AQ33" s="1026"/>
      <c r="AR33" s="1026"/>
      <c r="AS33" s="1026"/>
      <c r="AT33" s="1026"/>
      <c r="AU33" s="1026">
        <v>1031</v>
      </c>
      <c r="AV33" s="1026"/>
      <c r="AW33" s="1026"/>
      <c r="AX33" s="1026"/>
      <c r="AY33" s="1026"/>
      <c r="AZ33" s="1097" t="s">
        <v>519</v>
      </c>
      <c r="BA33" s="1097"/>
      <c r="BB33" s="1097"/>
      <c r="BC33" s="1097"/>
      <c r="BD33" s="1097"/>
      <c r="BE33" s="1087" t="s">
        <v>417</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399</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332</v>
      </c>
      <c r="AG63" s="1014"/>
      <c r="AH63" s="1014"/>
      <c r="AI63" s="1014"/>
      <c r="AJ63" s="1085"/>
      <c r="AK63" s="1086"/>
      <c r="AL63" s="1018"/>
      <c r="AM63" s="1018"/>
      <c r="AN63" s="1018"/>
      <c r="AO63" s="1018"/>
      <c r="AP63" s="1014">
        <v>5278</v>
      </c>
      <c r="AQ63" s="1014"/>
      <c r="AR63" s="1014"/>
      <c r="AS63" s="1014"/>
      <c r="AT63" s="1014"/>
      <c r="AU63" s="1014">
        <v>3988</v>
      </c>
      <c r="AV63" s="1014"/>
      <c r="AW63" s="1014"/>
      <c r="AX63" s="1014"/>
      <c r="AY63" s="1014"/>
      <c r="AZ63" s="1080"/>
      <c r="BA63" s="1080"/>
      <c r="BB63" s="1080"/>
      <c r="BC63" s="1080"/>
      <c r="BD63" s="1080"/>
      <c r="BE63" s="1015"/>
      <c r="BF63" s="1015"/>
      <c r="BG63" s="1015"/>
      <c r="BH63" s="1015"/>
      <c r="BI63" s="1016"/>
      <c r="BJ63" s="1081" t="s">
        <v>130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422</v>
      </c>
      <c r="B66" s="1051"/>
      <c r="C66" s="1051"/>
      <c r="D66" s="1051"/>
      <c r="E66" s="1051"/>
      <c r="F66" s="1051"/>
      <c r="G66" s="1051"/>
      <c r="H66" s="1051"/>
      <c r="I66" s="1051"/>
      <c r="J66" s="1051"/>
      <c r="K66" s="1051"/>
      <c r="L66" s="1051"/>
      <c r="M66" s="1051"/>
      <c r="N66" s="1051"/>
      <c r="O66" s="1051"/>
      <c r="P66" s="1052"/>
      <c r="Q66" s="1056" t="s">
        <v>403</v>
      </c>
      <c r="R66" s="1057"/>
      <c r="S66" s="1057"/>
      <c r="T66" s="1057"/>
      <c r="U66" s="1058"/>
      <c r="V66" s="1056" t="s">
        <v>404</v>
      </c>
      <c r="W66" s="1057"/>
      <c r="X66" s="1057"/>
      <c r="Y66" s="1057"/>
      <c r="Z66" s="1058"/>
      <c r="AA66" s="1056" t="s">
        <v>423</v>
      </c>
      <c r="AB66" s="1057"/>
      <c r="AC66" s="1057"/>
      <c r="AD66" s="1057"/>
      <c r="AE66" s="1058"/>
      <c r="AF66" s="1062" t="s">
        <v>406</v>
      </c>
      <c r="AG66" s="1063"/>
      <c r="AH66" s="1063"/>
      <c r="AI66" s="1063"/>
      <c r="AJ66" s="1064"/>
      <c r="AK66" s="1056" t="s">
        <v>407</v>
      </c>
      <c r="AL66" s="1051"/>
      <c r="AM66" s="1051"/>
      <c r="AN66" s="1051"/>
      <c r="AO66" s="1052"/>
      <c r="AP66" s="1056" t="s">
        <v>408</v>
      </c>
      <c r="AQ66" s="1057"/>
      <c r="AR66" s="1057"/>
      <c r="AS66" s="1057"/>
      <c r="AT66" s="1058"/>
      <c r="AU66" s="1056" t="s">
        <v>424</v>
      </c>
      <c r="AV66" s="1057"/>
      <c r="AW66" s="1057"/>
      <c r="AX66" s="1057"/>
      <c r="AY66" s="1058"/>
      <c r="AZ66" s="1056" t="s">
        <v>384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585</v>
      </c>
      <c r="C68" s="1041"/>
      <c r="D68" s="1041"/>
      <c r="E68" s="1041"/>
      <c r="F68" s="1041"/>
      <c r="G68" s="1041"/>
      <c r="H68" s="1041"/>
      <c r="I68" s="1041"/>
      <c r="J68" s="1041"/>
      <c r="K68" s="1041"/>
      <c r="L68" s="1041"/>
      <c r="M68" s="1041"/>
      <c r="N68" s="1041"/>
      <c r="O68" s="1041"/>
      <c r="P68" s="1042"/>
      <c r="Q68" s="1043">
        <v>9567</v>
      </c>
      <c r="R68" s="1037"/>
      <c r="S68" s="1037"/>
      <c r="T68" s="1037"/>
      <c r="U68" s="1037"/>
      <c r="V68" s="1037">
        <v>7806</v>
      </c>
      <c r="W68" s="1037"/>
      <c r="X68" s="1037"/>
      <c r="Y68" s="1037"/>
      <c r="Z68" s="1037"/>
      <c r="AA68" s="1037">
        <v>1761</v>
      </c>
      <c r="AB68" s="1037"/>
      <c r="AC68" s="1037"/>
      <c r="AD68" s="1037"/>
      <c r="AE68" s="1037"/>
      <c r="AF68" s="1037">
        <v>1761</v>
      </c>
      <c r="AG68" s="1037"/>
      <c r="AH68" s="1037"/>
      <c r="AI68" s="1037"/>
      <c r="AJ68" s="1037"/>
      <c r="AK68" s="1037" t="s">
        <v>519</v>
      </c>
      <c r="AL68" s="1037"/>
      <c r="AM68" s="1037"/>
      <c r="AN68" s="1037"/>
      <c r="AO68" s="1037"/>
      <c r="AP68" s="1037" t="s">
        <v>519</v>
      </c>
      <c r="AQ68" s="1037"/>
      <c r="AR68" s="1037"/>
      <c r="AS68" s="1037"/>
      <c r="AT68" s="1037"/>
      <c r="AU68" s="1037" t="s">
        <v>519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586</v>
      </c>
      <c r="C69" s="1030"/>
      <c r="D69" s="1030"/>
      <c r="E69" s="1030"/>
      <c r="F69" s="1030"/>
      <c r="G69" s="1030"/>
      <c r="H69" s="1030"/>
      <c r="I69" s="1030"/>
      <c r="J69" s="1030"/>
      <c r="K69" s="1030"/>
      <c r="L69" s="1030"/>
      <c r="M69" s="1030"/>
      <c r="N69" s="1030"/>
      <c r="O69" s="1030"/>
      <c r="P69" s="1031"/>
      <c r="Q69" s="1032">
        <v>281</v>
      </c>
      <c r="R69" s="1026"/>
      <c r="S69" s="1026"/>
      <c r="T69" s="1026"/>
      <c r="U69" s="1026"/>
      <c r="V69" s="1026">
        <v>278</v>
      </c>
      <c r="W69" s="1026"/>
      <c r="X69" s="1026"/>
      <c r="Y69" s="1026"/>
      <c r="Z69" s="1026"/>
      <c r="AA69" s="1026">
        <v>3</v>
      </c>
      <c r="AB69" s="1026"/>
      <c r="AC69" s="1026"/>
      <c r="AD69" s="1026"/>
      <c r="AE69" s="1026"/>
      <c r="AF69" s="1026">
        <v>3</v>
      </c>
      <c r="AG69" s="1026"/>
      <c r="AH69" s="1026"/>
      <c r="AI69" s="1026"/>
      <c r="AJ69" s="1026"/>
      <c r="AK69" s="1026">
        <v>21</v>
      </c>
      <c r="AL69" s="1026"/>
      <c r="AM69" s="1026"/>
      <c r="AN69" s="1026"/>
      <c r="AO69" s="1026"/>
      <c r="AP69" s="1026" t="s">
        <v>519</v>
      </c>
      <c r="AQ69" s="1026"/>
      <c r="AR69" s="1026"/>
      <c r="AS69" s="1026"/>
      <c r="AT69" s="1026"/>
      <c r="AU69" s="1026" t="s">
        <v>519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370</v>
      </c>
      <c r="R70" s="1026"/>
      <c r="S70" s="1026"/>
      <c r="T70" s="1026"/>
      <c r="U70" s="1026"/>
      <c r="V70" s="1026">
        <v>352</v>
      </c>
      <c r="W70" s="1026"/>
      <c r="X70" s="1026"/>
      <c r="Y70" s="1026"/>
      <c r="Z70" s="1026"/>
      <c r="AA70" s="1026">
        <v>18</v>
      </c>
      <c r="AB70" s="1026"/>
      <c r="AC70" s="1026"/>
      <c r="AD70" s="1026"/>
      <c r="AE70" s="1026"/>
      <c r="AF70" s="1026">
        <v>18</v>
      </c>
      <c r="AG70" s="1026"/>
      <c r="AH70" s="1026"/>
      <c r="AI70" s="1026"/>
      <c r="AJ70" s="1026"/>
      <c r="AK70" s="1026" t="s">
        <v>519</v>
      </c>
      <c r="AL70" s="1026"/>
      <c r="AM70" s="1026"/>
      <c r="AN70" s="1026"/>
      <c r="AO70" s="1026"/>
      <c r="AP70" s="1026">
        <v>367</v>
      </c>
      <c r="AQ70" s="1026"/>
      <c r="AR70" s="1026"/>
      <c r="AS70" s="1026"/>
      <c r="AT70" s="1026"/>
      <c r="AU70" s="1026">
        <v>184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588</v>
      </c>
      <c r="C71" s="1030"/>
      <c r="D71" s="1030"/>
      <c r="E71" s="1030"/>
      <c r="F71" s="1030"/>
      <c r="G71" s="1030"/>
      <c r="H71" s="1030"/>
      <c r="I71" s="1030"/>
      <c r="J71" s="1030"/>
      <c r="K71" s="1030"/>
      <c r="L71" s="1030"/>
      <c r="M71" s="1030"/>
      <c r="N71" s="1030"/>
      <c r="O71" s="1030"/>
      <c r="P71" s="1031"/>
      <c r="Q71" s="1032">
        <v>849</v>
      </c>
      <c r="R71" s="1026"/>
      <c r="S71" s="1026"/>
      <c r="T71" s="1026"/>
      <c r="U71" s="1026"/>
      <c r="V71" s="1026">
        <v>824</v>
      </c>
      <c r="W71" s="1026"/>
      <c r="X71" s="1026"/>
      <c r="Y71" s="1026"/>
      <c r="Z71" s="1026"/>
      <c r="AA71" s="1026">
        <v>25</v>
      </c>
      <c r="AB71" s="1026"/>
      <c r="AC71" s="1026"/>
      <c r="AD71" s="1026"/>
      <c r="AE71" s="1026"/>
      <c r="AF71" s="1026">
        <v>25</v>
      </c>
      <c r="AG71" s="1026"/>
      <c r="AH71" s="1026"/>
      <c r="AI71" s="1026"/>
      <c r="AJ71" s="1026"/>
      <c r="AK71" s="1026">
        <v>22</v>
      </c>
      <c r="AL71" s="1026"/>
      <c r="AM71" s="1026"/>
      <c r="AN71" s="1026"/>
      <c r="AO71" s="1026"/>
      <c r="AP71" s="1026" t="s">
        <v>519</v>
      </c>
      <c r="AQ71" s="1026"/>
      <c r="AR71" s="1026"/>
      <c r="AS71" s="1026"/>
      <c r="AT71" s="1026"/>
      <c r="AU71" s="1026" t="s">
        <v>519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2">
        <v>837</v>
      </c>
      <c r="R72" s="1026"/>
      <c r="S72" s="1026"/>
      <c r="T72" s="1026"/>
      <c r="U72" s="1026"/>
      <c r="V72" s="1026">
        <v>819</v>
      </c>
      <c r="W72" s="1026"/>
      <c r="X72" s="1026"/>
      <c r="Y72" s="1026"/>
      <c r="Z72" s="1026"/>
      <c r="AA72" s="1026">
        <v>18</v>
      </c>
      <c r="AB72" s="1026"/>
      <c r="AC72" s="1026"/>
      <c r="AD72" s="1026"/>
      <c r="AE72" s="1026"/>
      <c r="AF72" s="1026">
        <v>18</v>
      </c>
      <c r="AG72" s="1026"/>
      <c r="AH72" s="1026"/>
      <c r="AI72" s="1026"/>
      <c r="AJ72" s="1026"/>
      <c r="AK72" s="1026">
        <v>26</v>
      </c>
      <c r="AL72" s="1026"/>
      <c r="AM72" s="1026"/>
      <c r="AN72" s="1026"/>
      <c r="AO72" s="1026"/>
      <c r="AP72" s="1026" t="s">
        <v>519</v>
      </c>
      <c r="AQ72" s="1026"/>
      <c r="AR72" s="1026"/>
      <c r="AS72" s="1026"/>
      <c r="AT72" s="1026"/>
      <c r="AU72" s="1026" t="s">
        <v>519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590</v>
      </c>
      <c r="C73" s="1030"/>
      <c r="D73" s="1030"/>
      <c r="E73" s="1030"/>
      <c r="F73" s="1030"/>
      <c r="G73" s="1030"/>
      <c r="H73" s="1030"/>
      <c r="I73" s="1030"/>
      <c r="J73" s="1030"/>
      <c r="K73" s="1030"/>
      <c r="L73" s="1030"/>
      <c r="M73" s="1030"/>
      <c r="N73" s="1030"/>
      <c r="O73" s="1030"/>
      <c r="P73" s="1031"/>
      <c r="Q73" s="1032">
        <v>109</v>
      </c>
      <c r="R73" s="1026"/>
      <c r="S73" s="1026"/>
      <c r="T73" s="1026"/>
      <c r="U73" s="1026"/>
      <c r="V73" s="1026">
        <v>99</v>
      </c>
      <c r="W73" s="1026"/>
      <c r="X73" s="1026"/>
      <c r="Y73" s="1026"/>
      <c r="Z73" s="1026"/>
      <c r="AA73" s="1026">
        <v>9</v>
      </c>
      <c r="AB73" s="1026"/>
      <c r="AC73" s="1026"/>
      <c r="AD73" s="1026"/>
      <c r="AE73" s="1026"/>
      <c r="AF73" s="1026">
        <v>9</v>
      </c>
      <c r="AG73" s="1026"/>
      <c r="AH73" s="1026"/>
      <c r="AI73" s="1026"/>
      <c r="AJ73" s="1026"/>
      <c r="AK73" s="1026">
        <v>16</v>
      </c>
      <c r="AL73" s="1026"/>
      <c r="AM73" s="1026"/>
      <c r="AN73" s="1026"/>
      <c r="AO73" s="1026"/>
      <c r="AP73" s="1026" t="s">
        <v>519</v>
      </c>
      <c r="AQ73" s="1026"/>
      <c r="AR73" s="1026"/>
      <c r="AS73" s="1026"/>
      <c r="AT73" s="1026"/>
      <c r="AU73" s="1026" t="s">
        <v>519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591</v>
      </c>
      <c r="C74" s="1030"/>
      <c r="D74" s="1030"/>
      <c r="E74" s="1030"/>
      <c r="F74" s="1030"/>
      <c r="G74" s="1030"/>
      <c r="H74" s="1030"/>
      <c r="I74" s="1030"/>
      <c r="J74" s="1030"/>
      <c r="K74" s="1030"/>
      <c r="L74" s="1030"/>
      <c r="M74" s="1030"/>
      <c r="N74" s="1030"/>
      <c r="O74" s="1030"/>
      <c r="P74" s="1031"/>
      <c r="Q74" s="1032">
        <v>14585</v>
      </c>
      <c r="R74" s="1026"/>
      <c r="S74" s="1026"/>
      <c r="T74" s="1026"/>
      <c r="U74" s="1026"/>
      <c r="V74" s="1026">
        <v>14970</v>
      </c>
      <c r="W74" s="1026"/>
      <c r="X74" s="1026"/>
      <c r="Y74" s="1026"/>
      <c r="Z74" s="1026"/>
      <c r="AA74" s="1026">
        <v>-384</v>
      </c>
      <c r="AB74" s="1026"/>
      <c r="AC74" s="1026"/>
      <c r="AD74" s="1026"/>
      <c r="AE74" s="1026"/>
      <c r="AF74" s="1026">
        <v>2309</v>
      </c>
      <c r="AG74" s="1026"/>
      <c r="AH74" s="1026"/>
      <c r="AI74" s="1026"/>
      <c r="AJ74" s="1026"/>
      <c r="AK74" s="1026">
        <v>2339</v>
      </c>
      <c r="AL74" s="1026"/>
      <c r="AM74" s="1026"/>
      <c r="AN74" s="1026"/>
      <c r="AO74" s="1026"/>
      <c r="AP74" s="1026">
        <v>5836</v>
      </c>
      <c r="AQ74" s="1026"/>
      <c r="AR74" s="1026"/>
      <c r="AS74" s="1026"/>
      <c r="AT74" s="1026"/>
      <c r="AU74" s="1026">
        <v>221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592</v>
      </c>
      <c r="C75" s="1030"/>
      <c r="D75" s="1030"/>
      <c r="E75" s="1030"/>
      <c r="F75" s="1030"/>
      <c r="G75" s="1030"/>
      <c r="H75" s="1030"/>
      <c r="I75" s="1030"/>
      <c r="J75" s="1030"/>
      <c r="K75" s="1030"/>
      <c r="L75" s="1030"/>
      <c r="M75" s="1030"/>
      <c r="N75" s="1030"/>
      <c r="O75" s="1030"/>
      <c r="P75" s="1031"/>
      <c r="Q75" s="1033">
        <v>565</v>
      </c>
      <c r="R75" s="1034"/>
      <c r="S75" s="1034"/>
      <c r="T75" s="1034"/>
      <c r="U75" s="1035"/>
      <c r="V75" s="1036">
        <v>535</v>
      </c>
      <c r="W75" s="1034"/>
      <c r="X75" s="1034"/>
      <c r="Y75" s="1034"/>
      <c r="Z75" s="1035"/>
      <c r="AA75" s="1036">
        <v>30</v>
      </c>
      <c r="AB75" s="1034"/>
      <c r="AC75" s="1034"/>
      <c r="AD75" s="1034"/>
      <c r="AE75" s="1035"/>
      <c r="AF75" s="1036">
        <v>30</v>
      </c>
      <c r="AG75" s="1034"/>
      <c r="AH75" s="1034"/>
      <c r="AI75" s="1034"/>
      <c r="AJ75" s="1035"/>
      <c r="AK75" s="1036">
        <v>24</v>
      </c>
      <c r="AL75" s="1034"/>
      <c r="AM75" s="1034"/>
      <c r="AN75" s="1034"/>
      <c r="AO75" s="1035"/>
      <c r="AP75" s="1036" t="s">
        <v>519</v>
      </c>
      <c r="AQ75" s="1034"/>
      <c r="AR75" s="1034"/>
      <c r="AS75" s="1034"/>
      <c r="AT75" s="1035"/>
      <c r="AU75" s="1036" t="s">
        <v>519</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593</v>
      </c>
      <c r="C76" s="1030"/>
      <c r="D76" s="1030"/>
      <c r="E76" s="1030"/>
      <c r="F76" s="1030"/>
      <c r="G76" s="1030"/>
      <c r="H76" s="1030"/>
      <c r="I76" s="1030"/>
      <c r="J76" s="1030"/>
      <c r="K76" s="1030"/>
      <c r="L76" s="1030"/>
      <c r="M76" s="1030"/>
      <c r="N76" s="1030"/>
      <c r="O76" s="1030"/>
      <c r="P76" s="1031"/>
      <c r="Q76" s="1033">
        <v>171813</v>
      </c>
      <c r="R76" s="1034"/>
      <c r="S76" s="1034"/>
      <c r="T76" s="1034"/>
      <c r="U76" s="1035"/>
      <c r="V76" s="1036">
        <v>167384</v>
      </c>
      <c r="W76" s="1034"/>
      <c r="X76" s="1034"/>
      <c r="Y76" s="1034"/>
      <c r="Z76" s="1035"/>
      <c r="AA76" s="1036">
        <v>4429</v>
      </c>
      <c r="AB76" s="1034"/>
      <c r="AC76" s="1034"/>
      <c r="AD76" s="1034"/>
      <c r="AE76" s="1035"/>
      <c r="AF76" s="1036">
        <v>4426</v>
      </c>
      <c r="AG76" s="1034"/>
      <c r="AH76" s="1034"/>
      <c r="AI76" s="1034"/>
      <c r="AJ76" s="1035"/>
      <c r="AK76" s="1036">
        <v>6995</v>
      </c>
      <c r="AL76" s="1034"/>
      <c r="AM76" s="1034"/>
      <c r="AN76" s="1034"/>
      <c r="AO76" s="1035"/>
      <c r="AP76" s="1036" t="s">
        <v>519</v>
      </c>
      <c r="AQ76" s="1034"/>
      <c r="AR76" s="1034"/>
      <c r="AS76" s="1034"/>
      <c r="AT76" s="1035"/>
      <c r="AU76" s="1036" t="s">
        <v>519</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594</v>
      </c>
      <c r="C77" s="1030"/>
      <c r="D77" s="1030"/>
      <c r="E77" s="1030"/>
      <c r="F77" s="1030"/>
      <c r="G77" s="1030"/>
      <c r="H77" s="1030"/>
      <c r="I77" s="1030"/>
      <c r="J77" s="1030"/>
      <c r="K77" s="1030"/>
      <c r="L77" s="1030"/>
      <c r="M77" s="1030"/>
      <c r="N77" s="1030"/>
      <c r="O77" s="1030"/>
      <c r="P77" s="1031"/>
      <c r="Q77" s="1033">
        <v>160</v>
      </c>
      <c r="R77" s="1034"/>
      <c r="S77" s="1034"/>
      <c r="T77" s="1034"/>
      <c r="U77" s="1035"/>
      <c r="V77" s="1036">
        <v>159</v>
      </c>
      <c r="W77" s="1034"/>
      <c r="X77" s="1034"/>
      <c r="Y77" s="1034"/>
      <c r="Z77" s="1035"/>
      <c r="AA77" s="1036">
        <v>1</v>
      </c>
      <c r="AB77" s="1034"/>
      <c r="AC77" s="1034"/>
      <c r="AD77" s="1034"/>
      <c r="AE77" s="1035"/>
      <c r="AF77" s="1036">
        <v>1</v>
      </c>
      <c r="AG77" s="1034"/>
      <c r="AH77" s="1034"/>
      <c r="AI77" s="1034"/>
      <c r="AJ77" s="1035"/>
      <c r="AK77" s="1036">
        <v>14</v>
      </c>
      <c r="AL77" s="1034"/>
      <c r="AM77" s="1034"/>
      <c r="AN77" s="1034"/>
      <c r="AO77" s="1035"/>
      <c r="AP77" s="1036" t="s">
        <v>519</v>
      </c>
      <c r="AQ77" s="1034"/>
      <c r="AR77" s="1034"/>
      <c r="AS77" s="1034"/>
      <c r="AT77" s="1035"/>
      <c r="AU77" s="1036" t="s">
        <v>519</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399</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8602</v>
      </c>
      <c r="AG88" s="1014"/>
      <c r="AH88" s="1014"/>
      <c r="AI88" s="1014"/>
      <c r="AJ88" s="1014"/>
      <c r="AK88" s="1018"/>
      <c r="AL88" s="1018"/>
      <c r="AM88" s="1018"/>
      <c r="AN88" s="1018"/>
      <c r="AO88" s="1018"/>
      <c r="AP88" s="1014">
        <v>6203</v>
      </c>
      <c r="AQ88" s="1014"/>
      <c r="AR88" s="1014"/>
      <c r="AS88" s="1014"/>
      <c r="AT88" s="1014"/>
      <c r="AU88" s="1014">
        <v>405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314</v>
      </c>
      <c r="AG109" s="949"/>
      <c r="AH109" s="949"/>
      <c r="AI109" s="949"/>
      <c r="AJ109" s="950"/>
      <c r="AK109" s="951" t="s">
        <v>313</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314</v>
      </c>
      <c r="BW109" s="949"/>
      <c r="BX109" s="949"/>
      <c r="BY109" s="949"/>
      <c r="BZ109" s="950"/>
      <c r="CA109" s="951" t="s">
        <v>313</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314</v>
      </c>
      <c r="DM109" s="949"/>
      <c r="DN109" s="949"/>
      <c r="DO109" s="949"/>
      <c r="DP109" s="950"/>
      <c r="DQ109" s="951" t="s">
        <v>313</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925771</v>
      </c>
      <c r="AB110" s="942"/>
      <c r="AC110" s="942"/>
      <c r="AD110" s="942"/>
      <c r="AE110" s="943"/>
      <c r="AF110" s="944">
        <v>879946</v>
      </c>
      <c r="AG110" s="942"/>
      <c r="AH110" s="942"/>
      <c r="AI110" s="942"/>
      <c r="AJ110" s="943"/>
      <c r="AK110" s="944">
        <v>843992</v>
      </c>
      <c r="AL110" s="942"/>
      <c r="AM110" s="942"/>
      <c r="AN110" s="942"/>
      <c r="AO110" s="943"/>
      <c r="AP110" s="945">
        <v>24.3</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9928783</v>
      </c>
      <c r="BR110" s="889"/>
      <c r="BS110" s="889"/>
      <c r="BT110" s="889"/>
      <c r="BU110" s="889"/>
      <c r="BV110" s="889">
        <v>9636366</v>
      </c>
      <c r="BW110" s="889"/>
      <c r="BX110" s="889"/>
      <c r="BY110" s="889"/>
      <c r="BZ110" s="889"/>
      <c r="CA110" s="889">
        <v>9410855</v>
      </c>
      <c r="CB110" s="889"/>
      <c r="CC110" s="889"/>
      <c r="CD110" s="889"/>
      <c r="CE110" s="889"/>
      <c r="CF110" s="913">
        <v>271.10000000000002</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130</v>
      </c>
      <c r="DM110" s="889"/>
      <c r="DN110" s="889"/>
      <c r="DO110" s="889"/>
      <c r="DP110" s="889"/>
      <c r="DQ110" s="889" t="s">
        <v>130</v>
      </c>
      <c r="DR110" s="889"/>
      <c r="DS110" s="889"/>
      <c r="DT110" s="889"/>
      <c r="DU110" s="889"/>
      <c r="DV110" s="890" t="s">
        <v>130</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130</v>
      </c>
      <c r="AG111" s="970"/>
      <c r="AH111" s="970"/>
      <c r="AI111" s="970"/>
      <c r="AJ111" s="971"/>
      <c r="AK111" s="972" t="s">
        <v>130</v>
      </c>
      <c r="AL111" s="970"/>
      <c r="AM111" s="970"/>
      <c r="AN111" s="970"/>
      <c r="AO111" s="971"/>
      <c r="AP111" s="973" t="s">
        <v>130</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130</v>
      </c>
      <c r="BR111" s="861"/>
      <c r="BS111" s="861"/>
      <c r="BT111" s="861"/>
      <c r="BU111" s="861"/>
      <c r="BV111" s="861" t="s">
        <v>130</v>
      </c>
      <c r="BW111" s="861"/>
      <c r="BX111" s="861"/>
      <c r="BY111" s="861"/>
      <c r="BZ111" s="861"/>
      <c r="CA111" s="861" t="s">
        <v>441</v>
      </c>
      <c r="CB111" s="861"/>
      <c r="CC111" s="861"/>
      <c r="CD111" s="861"/>
      <c r="CE111" s="861"/>
      <c r="CF111" s="922" t="s">
        <v>444</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444</v>
      </c>
      <c r="DM111" s="861"/>
      <c r="DN111" s="861"/>
      <c r="DO111" s="861"/>
      <c r="DP111" s="861"/>
      <c r="DQ111" s="861" t="s">
        <v>441</v>
      </c>
      <c r="DR111" s="861"/>
      <c r="DS111" s="861"/>
      <c r="DT111" s="861"/>
      <c r="DU111" s="861"/>
      <c r="DV111" s="838" t="s">
        <v>441</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130</v>
      </c>
      <c r="AB112" s="824"/>
      <c r="AC112" s="824"/>
      <c r="AD112" s="824"/>
      <c r="AE112" s="825"/>
      <c r="AF112" s="826" t="s">
        <v>130</v>
      </c>
      <c r="AG112" s="824"/>
      <c r="AH112" s="824"/>
      <c r="AI112" s="824"/>
      <c r="AJ112" s="825"/>
      <c r="AK112" s="826" t="s">
        <v>448</v>
      </c>
      <c r="AL112" s="824"/>
      <c r="AM112" s="824"/>
      <c r="AN112" s="824"/>
      <c r="AO112" s="825"/>
      <c r="AP112" s="871" t="s">
        <v>441</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3668110</v>
      </c>
      <c r="BR112" s="861"/>
      <c r="BS112" s="861"/>
      <c r="BT112" s="861"/>
      <c r="BU112" s="861"/>
      <c r="BV112" s="861">
        <v>3817899</v>
      </c>
      <c r="BW112" s="861"/>
      <c r="BX112" s="861"/>
      <c r="BY112" s="861"/>
      <c r="BZ112" s="861"/>
      <c r="CA112" s="861">
        <v>3987575</v>
      </c>
      <c r="CB112" s="861"/>
      <c r="CC112" s="861"/>
      <c r="CD112" s="861"/>
      <c r="CE112" s="861"/>
      <c r="CF112" s="922">
        <v>114.9</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448</v>
      </c>
      <c r="DH112" s="861"/>
      <c r="DI112" s="861"/>
      <c r="DJ112" s="861"/>
      <c r="DK112" s="861"/>
      <c r="DL112" s="861" t="s">
        <v>448</v>
      </c>
      <c r="DM112" s="861"/>
      <c r="DN112" s="861"/>
      <c r="DO112" s="861"/>
      <c r="DP112" s="861"/>
      <c r="DQ112" s="861" t="s">
        <v>444</v>
      </c>
      <c r="DR112" s="861"/>
      <c r="DS112" s="861"/>
      <c r="DT112" s="861"/>
      <c r="DU112" s="861"/>
      <c r="DV112" s="838" t="s">
        <v>448</v>
      </c>
      <c r="DW112" s="838"/>
      <c r="DX112" s="838"/>
      <c r="DY112" s="838"/>
      <c r="DZ112" s="839"/>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243640</v>
      </c>
      <c r="AB113" s="970"/>
      <c r="AC113" s="970"/>
      <c r="AD113" s="970"/>
      <c r="AE113" s="971"/>
      <c r="AF113" s="972">
        <v>276183</v>
      </c>
      <c r="AG113" s="970"/>
      <c r="AH113" s="970"/>
      <c r="AI113" s="970"/>
      <c r="AJ113" s="971"/>
      <c r="AK113" s="972">
        <v>283256</v>
      </c>
      <c r="AL113" s="970"/>
      <c r="AM113" s="970"/>
      <c r="AN113" s="970"/>
      <c r="AO113" s="971"/>
      <c r="AP113" s="973">
        <v>8.1999999999999993</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v>347419</v>
      </c>
      <c r="BR113" s="861"/>
      <c r="BS113" s="861"/>
      <c r="BT113" s="861"/>
      <c r="BU113" s="861"/>
      <c r="BV113" s="861">
        <v>358997</v>
      </c>
      <c r="BW113" s="861"/>
      <c r="BX113" s="861"/>
      <c r="BY113" s="861"/>
      <c r="BZ113" s="861"/>
      <c r="CA113" s="861">
        <v>404811</v>
      </c>
      <c r="CB113" s="861"/>
      <c r="CC113" s="861"/>
      <c r="CD113" s="861"/>
      <c r="CE113" s="861"/>
      <c r="CF113" s="922">
        <v>11.7</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444</v>
      </c>
      <c r="DM113" s="824"/>
      <c r="DN113" s="824"/>
      <c r="DO113" s="824"/>
      <c r="DP113" s="825"/>
      <c r="DQ113" s="826" t="s">
        <v>444</v>
      </c>
      <c r="DR113" s="824"/>
      <c r="DS113" s="824"/>
      <c r="DT113" s="824"/>
      <c r="DU113" s="825"/>
      <c r="DV113" s="871" t="s">
        <v>130</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45872</v>
      </c>
      <c r="AB114" s="824"/>
      <c r="AC114" s="824"/>
      <c r="AD114" s="824"/>
      <c r="AE114" s="825"/>
      <c r="AF114" s="826">
        <v>52364</v>
      </c>
      <c r="AG114" s="824"/>
      <c r="AH114" s="824"/>
      <c r="AI114" s="824"/>
      <c r="AJ114" s="825"/>
      <c r="AK114" s="826">
        <v>56843</v>
      </c>
      <c r="AL114" s="824"/>
      <c r="AM114" s="824"/>
      <c r="AN114" s="824"/>
      <c r="AO114" s="825"/>
      <c r="AP114" s="871">
        <v>1.6</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927715</v>
      </c>
      <c r="BR114" s="861"/>
      <c r="BS114" s="861"/>
      <c r="BT114" s="861"/>
      <c r="BU114" s="861"/>
      <c r="BV114" s="861">
        <v>890660</v>
      </c>
      <c r="BW114" s="861"/>
      <c r="BX114" s="861"/>
      <c r="BY114" s="861"/>
      <c r="BZ114" s="861"/>
      <c r="CA114" s="861">
        <v>861633</v>
      </c>
      <c r="CB114" s="861"/>
      <c r="CC114" s="861"/>
      <c r="CD114" s="861"/>
      <c r="CE114" s="861"/>
      <c r="CF114" s="922">
        <v>24.8</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441</v>
      </c>
      <c r="DM114" s="824"/>
      <c r="DN114" s="824"/>
      <c r="DO114" s="824"/>
      <c r="DP114" s="825"/>
      <c r="DQ114" s="826" t="s">
        <v>441</v>
      </c>
      <c r="DR114" s="824"/>
      <c r="DS114" s="824"/>
      <c r="DT114" s="824"/>
      <c r="DU114" s="825"/>
      <c r="DV114" s="871" t="s">
        <v>130</v>
      </c>
      <c r="DW114" s="872"/>
      <c r="DX114" s="872"/>
      <c r="DY114" s="872"/>
      <c r="DZ114" s="873"/>
    </row>
    <row r="115" spans="1:130" s="247" customFormat="1" ht="26.25" customHeight="1" x14ac:dyDescent="0.15">
      <c r="A115" s="965"/>
      <c r="B115" s="966"/>
      <c r="C115" s="794" t="s">
        <v>457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4131</v>
      </c>
      <c r="AB115" s="970"/>
      <c r="AC115" s="970"/>
      <c r="AD115" s="970"/>
      <c r="AE115" s="971"/>
      <c r="AF115" s="972">
        <v>8</v>
      </c>
      <c r="AG115" s="970"/>
      <c r="AH115" s="970"/>
      <c r="AI115" s="970"/>
      <c r="AJ115" s="971"/>
      <c r="AK115" s="972">
        <v>7</v>
      </c>
      <c r="AL115" s="970"/>
      <c r="AM115" s="970"/>
      <c r="AN115" s="970"/>
      <c r="AO115" s="971"/>
      <c r="AP115" s="973">
        <v>0</v>
      </c>
      <c r="AQ115" s="974"/>
      <c r="AR115" s="974"/>
      <c r="AS115" s="974"/>
      <c r="AT115" s="975"/>
      <c r="AU115" s="983"/>
      <c r="AV115" s="984"/>
      <c r="AW115" s="984"/>
      <c r="AX115" s="984"/>
      <c r="AY115" s="984"/>
      <c r="AZ115" s="859" t="s">
        <v>458</v>
      </c>
      <c r="BA115" s="794"/>
      <c r="BB115" s="794"/>
      <c r="BC115" s="794"/>
      <c r="BD115" s="794"/>
      <c r="BE115" s="794"/>
      <c r="BF115" s="794"/>
      <c r="BG115" s="794"/>
      <c r="BH115" s="794"/>
      <c r="BI115" s="794"/>
      <c r="BJ115" s="794"/>
      <c r="BK115" s="794"/>
      <c r="BL115" s="794"/>
      <c r="BM115" s="794"/>
      <c r="BN115" s="794"/>
      <c r="BO115" s="794"/>
      <c r="BP115" s="795"/>
      <c r="BQ115" s="860" t="s">
        <v>441</v>
      </c>
      <c r="BR115" s="861"/>
      <c r="BS115" s="861"/>
      <c r="BT115" s="861"/>
      <c r="BU115" s="861"/>
      <c r="BV115" s="861" t="s">
        <v>441</v>
      </c>
      <c r="BW115" s="861"/>
      <c r="BX115" s="861"/>
      <c r="BY115" s="861"/>
      <c r="BZ115" s="861"/>
      <c r="CA115" s="861" t="s">
        <v>130</v>
      </c>
      <c r="CB115" s="861"/>
      <c r="CC115" s="861"/>
      <c r="CD115" s="861"/>
      <c r="CE115" s="861"/>
      <c r="CF115" s="922" t="s">
        <v>441</v>
      </c>
      <c r="CG115" s="923"/>
      <c r="CH115" s="923"/>
      <c r="CI115" s="923"/>
      <c r="CJ115" s="923"/>
      <c r="CK115" s="978"/>
      <c r="CL115" s="865"/>
      <c r="CM115" s="859"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444</v>
      </c>
      <c r="DM115" s="824"/>
      <c r="DN115" s="824"/>
      <c r="DO115" s="824"/>
      <c r="DP115" s="825"/>
      <c r="DQ115" s="826" t="s">
        <v>441</v>
      </c>
      <c r="DR115" s="824"/>
      <c r="DS115" s="824"/>
      <c r="DT115" s="824"/>
      <c r="DU115" s="825"/>
      <c r="DV115" s="871" t="s">
        <v>444</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1455</v>
      </c>
      <c r="AB116" s="824"/>
      <c r="AC116" s="824"/>
      <c r="AD116" s="824"/>
      <c r="AE116" s="825"/>
      <c r="AF116" s="826">
        <v>1085</v>
      </c>
      <c r="AG116" s="824"/>
      <c r="AH116" s="824"/>
      <c r="AI116" s="824"/>
      <c r="AJ116" s="825"/>
      <c r="AK116" s="826">
        <v>1347</v>
      </c>
      <c r="AL116" s="824"/>
      <c r="AM116" s="824"/>
      <c r="AN116" s="824"/>
      <c r="AO116" s="825"/>
      <c r="AP116" s="871">
        <v>0</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441</v>
      </c>
      <c r="BR116" s="861"/>
      <c r="BS116" s="861"/>
      <c r="BT116" s="861"/>
      <c r="BU116" s="861"/>
      <c r="BV116" s="861" t="s">
        <v>130</v>
      </c>
      <c r="BW116" s="861"/>
      <c r="BX116" s="861"/>
      <c r="BY116" s="861"/>
      <c r="BZ116" s="861"/>
      <c r="CA116" s="861" t="s">
        <v>444</v>
      </c>
      <c r="CB116" s="861"/>
      <c r="CC116" s="861"/>
      <c r="CD116" s="861"/>
      <c r="CE116" s="861"/>
      <c r="CF116" s="922" t="s">
        <v>130</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441</v>
      </c>
      <c r="DH116" s="824"/>
      <c r="DI116" s="824"/>
      <c r="DJ116" s="824"/>
      <c r="DK116" s="825"/>
      <c r="DL116" s="826" t="s">
        <v>444</v>
      </c>
      <c r="DM116" s="824"/>
      <c r="DN116" s="824"/>
      <c r="DO116" s="824"/>
      <c r="DP116" s="825"/>
      <c r="DQ116" s="826" t="s">
        <v>441</v>
      </c>
      <c r="DR116" s="824"/>
      <c r="DS116" s="824"/>
      <c r="DT116" s="824"/>
      <c r="DU116" s="825"/>
      <c r="DV116" s="871" t="s">
        <v>444</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1220869</v>
      </c>
      <c r="AB117" s="956"/>
      <c r="AC117" s="956"/>
      <c r="AD117" s="956"/>
      <c r="AE117" s="957"/>
      <c r="AF117" s="958">
        <v>1209586</v>
      </c>
      <c r="AG117" s="956"/>
      <c r="AH117" s="956"/>
      <c r="AI117" s="956"/>
      <c r="AJ117" s="957"/>
      <c r="AK117" s="958">
        <v>1185445</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441</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130</v>
      </c>
      <c r="DH117" s="824"/>
      <c r="DI117" s="824"/>
      <c r="DJ117" s="824"/>
      <c r="DK117" s="825"/>
      <c r="DL117" s="826" t="s">
        <v>130</v>
      </c>
      <c r="DM117" s="824"/>
      <c r="DN117" s="824"/>
      <c r="DO117" s="824"/>
      <c r="DP117" s="825"/>
      <c r="DQ117" s="826" t="s">
        <v>444</v>
      </c>
      <c r="DR117" s="824"/>
      <c r="DS117" s="824"/>
      <c r="DT117" s="824"/>
      <c r="DU117" s="825"/>
      <c r="DV117" s="871" t="s">
        <v>130</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314</v>
      </c>
      <c r="AG118" s="949"/>
      <c r="AH118" s="949"/>
      <c r="AI118" s="949"/>
      <c r="AJ118" s="950"/>
      <c r="AK118" s="951" t="s">
        <v>313</v>
      </c>
      <c r="AL118" s="949"/>
      <c r="AM118" s="949"/>
      <c r="AN118" s="949"/>
      <c r="AO118" s="950"/>
      <c r="AP118" s="952" t="s">
        <v>435</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441</v>
      </c>
      <c r="BW118" s="892"/>
      <c r="BX118" s="892"/>
      <c r="BY118" s="892"/>
      <c r="BZ118" s="892"/>
      <c r="CA118" s="892" t="s">
        <v>130</v>
      </c>
      <c r="CB118" s="892"/>
      <c r="CC118" s="892"/>
      <c r="CD118" s="892"/>
      <c r="CE118" s="892"/>
      <c r="CF118" s="922" t="s">
        <v>130</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130</v>
      </c>
      <c r="DM118" s="824"/>
      <c r="DN118" s="824"/>
      <c r="DO118" s="824"/>
      <c r="DP118" s="825"/>
      <c r="DQ118" s="826" t="s">
        <v>441</v>
      </c>
      <c r="DR118" s="824"/>
      <c r="DS118" s="824"/>
      <c r="DT118" s="824"/>
      <c r="DU118" s="825"/>
      <c r="DV118" s="871" t="s">
        <v>444</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441</v>
      </c>
      <c r="AG119" s="942"/>
      <c r="AH119" s="942"/>
      <c r="AI119" s="942"/>
      <c r="AJ119" s="943"/>
      <c r="AK119" s="944" t="s">
        <v>130</v>
      </c>
      <c r="AL119" s="942"/>
      <c r="AM119" s="942"/>
      <c r="AN119" s="942"/>
      <c r="AO119" s="943"/>
      <c r="AP119" s="945" t="s">
        <v>444</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468</v>
      </c>
      <c r="BP119" s="925"/>
      <c r="BQ119" s="929">
        <v>14872027</v>
      </c>
      <c r="BR119" s="892"/>
      <c r="BS119" s="892"/>
      <c r="BT119" s="892"/>
      <c r="BU119" s="892"/>
      <c r="BV119" s="892">
        <v>14703922</v>
      </c>
      <c r="BW119" s="892"/>
      <c r="BX119" s="892"/>
      <c r="BY119" s="892"/>
      <c r="BZ119" s="892"/>
      <c r="CA119" s="892">
        <v>14664874</v>
      </c>
      <c r="CB119" s="892"/>
      <c r="CC119" s="892"/>
      <c r="CD119" s="892"/>
      <c r="CE119" s="892"/>
      <c r="CF119" s="790"/>
      <c r="CG119" s="791"/>
      <c r="CH119" s="791"/>
      <c r="CI119" s="791"/>
      <c r="CJ119" s="881"/>
      <c r="CK119" s="979"/>
      <c r="CL119" s="867"/>
      <c r="CM119" s="885" t="s">
        <v>469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444</v>
      </c>
      <c r="DH119" s="807"/>
      <c r="DI119" s="807"/>
      <c r="DJ119" s="807"/>
      <c r="DK119" s="808"/>
      <c r="DL119" s="809" t="s">
        <v>130</v>
      </c>
      <c r="DM119" s="807"/>
      <c r="DN119" s="807"/>
      <c r="DO119" s="807"/>
      <c r="DP119" s="808"/>
      <c r="DQ119" s="809" t="s">
        <v>444</v>
      </c>
      <c r="DR119" s="807"/>
      <c r="DS119" s="807"/>
      <c r="DT119" s="807"/>
      <c r="DU119" s="808"/>
      <c r="DV119" s="895" t="s">
        <v>444</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444</v>
      </c>
      <c r="AB120" s="824"/>
      <c r="AC120" s="824"/>
      <c r="AD120" s="824"/>
      <c r="AE120" s="825"/>
      <c r="AF120" s="826" t="s">
        <v>444</v>
      </c>
      <c r="AG120" s="824"/>
      <c r="AH120" s="824"/>
      <c r="AI120" s="824"/>
      <c r="AJ120" s="825"/>
      <c r="AK120" s="826" t="s">
        <v>444</v>
      </c>
      <c r="AL120" s="824"/>
      <c r="AM120" s="824"/>
      <c r="AN120" s="824"/>
      <c r="AO120" s="825"/>
      <c r="AP120" s="871" t="s">
        <v>130</v>
      </c>
      <c r="AQ120" s="872"/>
      <c r="AR120" s="872"/>
      <c r="AS120" s="872"/>
      <c r="AT120" s="873"/>
      <c r="AU120" s="930" t="s">
        <v>470</v>
      </c>
      <c r="AV120" s="931"/>
      <c r="AW120" s="931"/>
      <c r="AX120" s="931"/>
      <c r="AY120" s="932"/>
      <c r="AZ120" s="907" t="s">
        <v>471</v>
      </c>
      <c r="BA120" s="852"/>
      <c r="BB120" s="852"/>
      <c r="BC120" s="852"/>
      <c r="BD120" s="852"/>
      <c r="BE120" s="852"/>
      <c r="BF120" s="852"/>
      <c r="BG120" s="852"/>
      <c r="BH120" s="852"/>
      <c r="BI120" s="852"/>
      <c r="BJ120" s="852"/>
      <c r="BK120" s="852"/>
      <c r="BL120" s="852"/>
      <c r="BM120" s="852"/>
      <c r="BN120" s="852"/>
      <c r="BO120" s="852"/>
      <c r="BP120" s="853"/>
      <c r="BQ120" s="908">
        <v>711680</v>
      </c>
      <c r="BR120" s="889"/>
      <c r="BS120" s="889"/>
      <c r="BT120" s="889"/>
      <c r="BU120" s="889"/>
      <c r="BV120" s="889">
        <v>824453</v>
      </c>
      <c r="BW120" s="889"/>
      <c r="BX120" s="889"/>
      <c r="BY120" s="889"/>
      <c r="BZ120" s="889"/>
      <c r="CA120" s="889">
        <v>938644</v>
      </c>
      <c r="CB120" s="889"/>
      <c r="CC120" s="889"/>
      <c r="CD120" s="889"/>
      <c r="CE120" s="889"/>
      <c r="CF120" s="913">
        <v>27</v>
      </c>
      <c r="CG120" s="914"/>
      <c r="CH120" s="914"/>
      <c r="CI120" s="914"/>
      <c r="CJ120" s="914"/>
      <c r="CK120" s="915" t="s">
        <v>472</v>
      </c>
      <c r="CL120" s="899"/>
      <c r="CM120" s="899"/>
      <c r="CN120" s="899"/>
      <c r="CO120" s="900"/>
      <c r="CP120" s="919" t="s">
        <v>473</v>
      </c>
      <c r="CQ120" s="920"/>
      <c r="CR120" s="920"/>
      <c r="CS120" s="920"/>
      <c r="CT120" s="920"/>
      <c r="CU120" s="920"/>
      <c r="CV120" s="920"/>
      <c r="CW120" s="920"/>
      <c r="CX120" s="920"/>
      <c r="CY120" s="920"/>
      <c r="CZ120" s="920"/>
      <c r="DA120" s="920"/>
      <c r="DB120" s="920"/>
      <c r="DC120" s="920"/>
      <c r="DD120" s="920"/>
      <c r="DE120" s="920"/>
      <c r="DF120" s="921"/>
      <c r="DG120" s="908">
        <v>2407391</v>
      </c>
      <c r="DH120" s="889"/>
      <c r="DI120" s="889"/>
      <c r="DJ120" s="889"/>
      <c r="DK120" s="889"/>
      <c r="DL120" s="889">
        <v>2410462</v>
      </c>
      <c r="DM120" s="889"/>
      <c r="DN120" s="889"/>
      <c r="DO120" s="889"/>
      <c r="DP120" s="889"/>
      <c r="DQ120" s="889">
        <v>2445224</v>
      </c>
      <c r="DR120" s="889"/>
      <c r="DS120" s="889"/>
      <c r="DT120" s="889"/>
      <c r="DU120" s="889"/>
      <c r="DV120" s="890">
        <v>70.400000000000006</v>
      </c>
      <c r="DW120" s="890"/>
      <c r="DX120" s="890"/>
      <c r="DY120" s="890"/>
      <c r="DZ120" s="891"/>
    </row>
    <row r="121" spans="1:130" s="247"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4122</v>
      </c>
      <c r="AB121" s="824"/>
      <c r="AC121" s="824"/>
      <c r="AD121" s="824"/>
      <c r="AE121" s="825"/>
      <c r="AF121" s="826" t="s">
        <v>130</v>
      </c>
      <c r="AG121" s="824"/>
      <c r="AH121" s="824"/>
      <c r="AI121" s="824"/>
      <c r="AJ121" s="825"/>
      <c r="AK121" s="826" t="s">
        <v>444</v>
      </c>
      <c r="AL121" s="824"/>
      <c r="AM121" s="824"/>
      <c r="AN121" s="824"/>
      <c r="AO121" s="825"/>
      <c r="AP121" s="871" t="s">
        <v>130</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v>164171</v>
      </c>
      <c r="BR121" s="861"/>
      <c r="BS121" s="861"/>
      <c r="BT121" s="861"/>
      <c r="BU121" s="861"/>
      <c r="BV121" s="861">
        <v>132304</v>
      </c>
      <c r="BW121" s="861"/>
      <c r="BX121" s="861"/>
      <c r="BY121" s="861"/>
      <c r="BZ121" s="861"/>
      <c r="CA121" s="861">
        <v>140590</v>
      </c>
      <c r="CB121" s="861"/>
      <c r="CC121" s="861"/>
      <c r="CD121" s="861"/>
      <c r="CE121" s="861"/>
      <c r="CF121" s="922">
        <v>4</v>
      </c>
      <c r="CG121" s="923"/>
      <c r="CH121" s="923"/>
      <c r="CI121" s="923"/>
      <c r="CJ121" s="923"/>
      <c r="CK121" s="916"/>
      <c r="CL121" s="902"/>
      <c r="CM121" s="902"/>
      <c r="CN121" s="902"/>
      <c r="CO121" s="903"/>
      <c r="CP121" s="882" t="s">
        <v>476</v>
      </c>
      <c r="CQ121" s="883"/>
      <c r="CR121" s="883"/>
      <c r="CS121" s="883"/>
      <c r="CT121" s="883"/>
      <c r="CU121" s="883"/>
      <c r="CV121" s="883"/>
      <c r="CW121" s="883"/>
      <c r="CX121" s="883"/>
      <c r="CY121" s="883"/>
      <c r="CZ121" s="883"/>
      <c r="DA121" s="883"/>
      <c r="DB121" s="883"/>
      <c r="DC121" s="883"/>
      <c r="DD121" s="883"/>
      <c r="DE121" s="883"/>
      <c r="DF121" s="884"/>
      <c r="DG121" s="860">
        <v>1127310</v>
      </c>
      <c r="DH121" s="861"/>
      <c r="DI121" s="861"/>
      <c r="DJ121" s="861"/>
      <c r="DK121" s="861"/>
      <c r="DL121" s="861">
        <v>1073995</v>
      </c>
      <c r="DM121" s="861"/>
      <c r="DN121" s="861"/>
      <c r="DO121" s="861"/>
      <c r="DP121" s="861"/>
      <c r="DQ121" s="861">
        <v>1031335</v>
      </c>
      <c r="DR121" s="861"/>
      <c r="DS121" s="861"/>
      <c r="DT121" s="861"/>
      <c r="DU121" s="861"/>
      <c r="DV121" s="838">
        <v>29.7</v>
      </c>
      <c r="DW121" s="838"/>
      <c r="DX121" s="838"/>
      <c r="DY121" s="838"/>
      <c r="DZ121" s="839"/>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444</v>
      </c>
      <c r="AL122" s="824"/>
      <c r="AM122" s="824"/>
      <c r="AN122" s="824"/>
      <c r="AO122" s="825"/>
      <c r="AP122" s="871" t="s">
        <v>444</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7342404</v>
      </c>
      <c r="BR122" s="892"/>
      <c r="BS122" s="892"/>
      <c r="BT122" s="892"/>
      <c r="BU122" s="892"/>
      <c r="BV122" s="892">
        <v>7230335</v>
      </c>
      <c r="BW122" s="892"/>
      <c r="BX122" s="892"/>
      <c r="BY122" s="892"/>
      <c r="BZ122" s="892"/>
      <c r="CA122" s="892">
        <v>7171757</v>
      </c>
      <c r="CB122" s="892"/>
      <c r="CC122" s="892"/>
      <c r="CD122" s="892"/>
      <c r="CE122" s="892"/>
      <c r="CF122" s="893">
        <v>206.6</v>
      </c>
      <c r="CG122" s="894"/>
      <c r="CH122" s="894"/>
      <c r="CI122" s="894"/>
      <c r="CJ122" s="894"/>
      <c r="CK122" s="916"/>
      <c r="CL122" s="902"/>
      <c r="CM122" s="902"/>
      <c r="CN122" s="902"/>
      <c r="CO122" s="903"/>
      <c r="CP122" s="882" t="s">
        <v>478</v>
      </c>
      <c r="CQ122" s="883"/>
      <c r="CR122" s="883"/>
      <c r="CS122" s="883"/>
      <c r="CT122" s="883"/>
      <c r="CU122" s="883"/>
      <c r="CV122" s="883"/>
      <c r="CW122" s="883"/>
      <c r="CX122" s="883"/>
      <c r="CY122" s="883"/>
      <c r="CZ122" s="883"/>
      <c r="DA122" s="883"/>
      <c r="DB122" s="883"/>
      <c r="DC122" s="883"/>
      <c r="DD122" s="883"/>
      <c r="DE122" s="883"/>
      <c r="DF122" s="884"/>
      <c r="DG122" s="860">
        <v>133409</v>
      </c>
      <c r="DH122" s="861"/>
      <c r="DI122" s="861"/>
      <c r="DJ122" s="861"/>
      <c r="DK122" s="861"/>
      <c r="DL122" s="861">
        <v>333442</v>
      </c>
      <c r="DM122" s="861"/>
      <c r="DN122" s="861"/>
      <c r="DO122" s="861"/>
      <c r="DP122" s="861"/>
      <c r="DQ122" s="861">
        <v>511016</v>
      </c>
      <c r="DR122" s="861"/>
      <c r="DS122" s="861"/>
      <c r="DT122" s="861"/>
      <c r="DU122" s="861"/>
      <c r="DV122" s="838">
        <v>14.7</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444</v>
      </c>
      <c r="AB123" s="824"/>
      <c r="AC123" s="824"/>
      <c r="AD123" s="824"/>
      <c r="AE123" s="825"/>
      <c r="AF123" s="826" t="s">
        <v>444</v>
      </c>
      <c r="AG123" s="824"/>
      <c r="AH123" s="824"/>
      <c r="AI123" s="824"/>
      <c r="AJ123" s="825"/>
      <c r="AK123" s="826" t="s">
        <v>444</v>
      </c>
      <c r="AL123" s="824"/>
      <c r="AM123" s="824"/>
      <c r="AN123" s="824"/>
      <c r="AO123" s="825"/>
      <c r="AP123" s="871" t="s">
        <v>444</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479</v>
      </c>
      <c r="BP123" s="925"/>
      <c r="BQ123" s="879">
        <v>8218255</v>
      </c>
      <c r="BR123" s="880"/>
      <c r="BS123" s="880"/>
      <c r="BT123" s="880"/>
      <c r="BU123" s="880"/>
      <c r="BV123" s="880">
        <v>8187092</v>
      </c>
      <c r="BW123" s="880"/>
      <c r="BX123" s="880"/>
      <c r="BY123" s="880"/>
      <c r="BZ123" s="880"/>
      <c r="CA123" s="880">
        <v>8250991</v>
      </c>
      <c r="CB123" s="880"/>
      <c r="CC123" s="880"/>
      <c r="CD123" s="880"/>
      <c r="CE123" s="880"/>
      <c r="CF123" s="790"/>
      <c r="CG123" s="791"/>
      <c r="CH123" s="791"/>
      <c r="CI123" s="791"/>
      <c r="CJ123" s="881"/>
      <c r="CK123" s="916"/>
      <c r="CL123" s="902"/>
      <c r="CM123" s="902"/>
      <c r="CN123" s="902"/>
      <c r="CO123" s="903"/>
      <c r="CP123" s="882" t="s">
        <v>480</v>
      </c>
      <c r="CQ123" s="883"/>
      <c r="CR123" s="883"/>
      <c r="CS123" s="883"/>
      <c r="CT123" s="883"/>
      <c r="CU123" s="883"/>
      <c r="CV123" s="883"/>
      <c r="CW123" s="883"/>
      <c r="CX123" s="883"/>
      <c r="CY123" s="883"/>
      <c r="CZ123" s="883"/>
      <c r="DA123" s="883"/>
      <c r="DB123" s="883"/>
      <c r="DC123" s="883"/>
      <c r="DD123" s="883"/>
      <c r="DE123" s="883"/>
      <c r="DF123" s="884"/>
      <c r="DG123" s="823" t="s">
        <v>130</v>
      </c>
      <c r="DH123" s="824"/>
      <c r="DI123" s="824"/>
      <c r="DJ123" s="824"/>
      <c r="DK123" s="825"/>
      <c r="DL123" s="826" t="s">
        <v>130</v>
      </c>
      <c r="DM123" s="824"/>
      <c r="DN123" s="824"/>
      <c r="DO123" s="824"/>
      <c r="DP123" s="825"/>
      <c r="DQ123" s="826" t="s">
        <v>130</v>
      </c>
      <c r="DR123" s="824"/>
      <c r="DS123" s="824"/>
      <c r="DT123" s="824"/>
      <c r="DU123" s="825"/>
      <c r="DV123" s="871" t="s">
        <v>444</v>
      </c>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130</v>
      </c>
      <c r="AG124" s="824"/>
      <c r="AH124" s="824"/>
      <c r="AI124" s="824"/>
      <c r="AJ124" s="825"/>
      <c r="AK124" s="826" t="s">
        <v>444</v>
      </c>
      <c r="AL124" s="824"/>
      <c r="AM124" s="824"/>
      <c r="AN124" s="824"/>
      <c r="AO124" s="825"/>
      <c r="AP124" s="871" t="s">
        <v>130</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188.1</v>
      </c>
      <c r="BR124" s="878"/>
      <c r="BS124" s="878"/>
      <c r="BT124" s="878"/>
      <c r="BU124" s="878"/>
      <c r="BV124" s="878">
        <v>187.8</v>
      </c>
      <c r="BW124" s="878"/>
      <c r="BX124" s="878"/>
      <c r="BY124" s="878"/>
      <c r="BZ124" s="878"/>
      <c r="CA124" s="878">
        <v>184.7</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t="s">
        <v>130</v>
      </c>
      <c r="DH124" s="807"/>
      <c r="DI124" s="807"/>
      <c r="DJ124" s="807"/>
      <c r="DK124" s="808"/>
      <c r="DL124" s="809" t="s">
        <v>130</v>
      </c>
      <c r="DM124" s="807"/>
      <c r="DN124" s="807"/>
      <c r="DO124" s="807"/>
      <c r="DP124" s="808"/>
      <c r="DQ124" s="809" t="s">
        <v>130</v>
      </c>
      <c r="DR124" s="807"/>
      <c r="DS124" s="807"/>
      <c r="DT124" s="807"/>
      <c r="DU124" s="808"/>
      <c r="DV124" s="895" t="s">
        <v>444</v>
      </c>
      <c r="DW124" s="896"/>
      <c r="DX124" s="896"/>
      <c r="DY124" s="896"/>
      <c r="DZ124" s="897"/>
    </row>
    <row r="125" spans="1:130" s="247" customFormat="1" ht="26.25" customHeight="1" x14ac:dyDescent="0.15">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130</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
      <c r="A126" s="864"/>
      <c r="B126" s="865"/>
      <c r="C126" s="868" t="s">
        <v>469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444</v>
      </c>
      <c r="AB126" s="824"/>
      <c r="AC126" s="824"/>
      <c r="AD126" s="824"/>
      <c r="AE126" s="825"/>
      <c r="AF126" s="826" t="s">
        <v>130</v>
      </c>
      <c r="AG126" s="824"/>
      <c r="AH126" s="824"/>
      <c r="AI126" s="824"/>
      <c r="AJ126" s="825"/>
      <c r="AK126" s="826" t="s">
        <v>130</v>
      </c>
      <c r="AL126" s="824"/>
      <c r="AM126" s="824"/>
      <c r="AN126" s="824"/>
      <c r="AO126" s="825"/>
      <c r="AP126" s="871" t="s">
        <v>444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130</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9</v>
      </c>
      <c r="AB127" s="824"/>
      <c r="AC127" s="824"/>
      <c r="AD127" s="824"/>
      <c r="AE127" s="825"/>
      <c r="AF127" s="826">
        <v>8</v>
      </c>
      <c r="AG127" s="824"/>
      <c r="AH127" s="824"/>
      <c r="AI127" s="824"/>
      <c r="AJ127" s="825"/>
      <c r="AK127" s="826">
        <v>7</v>
      </c>
      <c r="AL127" s="824"/>
      <c r="AM127" s="824"/>
      <c r="AN127" s="824"/>
      <c r="AO127" s="825"/>
      <c r="AP127" s="871">
        <v>0</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130</v>
      </c>
      <c r="DR127" s="861"/>
      <c r="DS127" s="861"/>
      <c r="DT127" s="861"/>
      <c r="DU127" s="861"/>
      <c r="DV127" s="838" t="s">
        <v>130</v>
      </c>
      <c r="DW127" s="838"/>
      <c r="DX127" s="838"/>
      <c r="DY127" s="838"/>
      <c r="DZ127" s="839"/>
    </row>
    <row r="128" spans="1:130" s="247"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25322</v>
      </c>
      <c r="AB128" s="845"/>
      <c r="AC128" s="845"/>
      <c r="AD128" s="845"/>
      <c r="AE128" s="846"/>
      <c r="AF128" s="847">
        <v>25373</v>
      </c>
      <c r="AG128" s="845"/>
      <c r="AH128" s="845"/>
      <c r="AI128" s="845"/>
      <c r="AJ128" s="846"/>
      <c r="AK128" s="847">
        <v>29008</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130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130</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4217588</v>
      </c>
      <c r="AB129" s="824"/>
      <c r="AC129" s="824"/>
      <c r="AD129" s="824"/>
      <c r="AE129" s="825"/>
      <c r="AF129" s="826">
        <v>4140044</v>
      </c>
      <c r="AG129" s="824"/>
      <c r="AH129" s="824"/>
      <c r="AI129" s="824"/>
      <c r="AJ129" s="825"/>
      <c r="AK129" s="826">
        <v>4119504</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448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681991</v>
      </c>
      <c r="AB130" s="824"/>
      <c r="AC130" s="824"/>
      <c r="AD130" s="824"/>
      <c r="AE130" s="825"/>
      <c r="AF130" s="826">
        <v>671588</v>
      </c>
      <c r="AG130" s="824"/>
      <c r="AH130" s="824"/>
      <c r="AI130" s="824"/>
      <c r="AJ130" s="825"/>
      <c r="AK130" s="826">
        <v>647597</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14.6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3535597</v>
      </c>
      <c r="AB131" s="807"/>
      <c r="AC131" s="807"/>
      <c r="AD131" s="807"/>
      <c r="AE131" s="808"/>
      <c r="AF131" s="809">
        <v>3468456</v>
      </c>
      <c r="AG131" s="807"/>
      <c r="AH131" s="807"/>
      <c r="AI131" s="807"/>
      <c r="AJ131" s="808"/>
      <c r="AK131" s="809">
        <v>3471907</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v>184.7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14.52529799</v>
      </c>
      <c r="AB132" s="787"/>
      <c r="AC132" s="787"/>
      <c r="AD132" s="787"/>
      <c r="AE132" s="788"/>
      <c r="AF132" s="789">
        <v>14.779631050000001</v>
      </c>
      <c r="AG132" s="787"/>
      <c r="AH132" s="787"/>
      <c r="AI132" s="787"/>
      <c r="AJ132" s="788"/>
      <c r="AK132" s="789">
        <v>14.655922520000001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14.7</v>
      </c>
      <c r="AB133" s="766"/>
      <c r="AC133" s="766"/>
      <c r="AD133" s="766"/>
      <c r="AE133" s="767"/>
      <c r="AF133" s="765">
        <v>14.6</v>
      </c>
      <c r="AG133" s="766"/>
      <c r="AH133" s="766"/>
      <c r="AI133" s="766"/>
      <c r="AJ133" s="767"/>
      <c r="AK133" s="765">
        <v>14.6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Kh12Gah4SZcjz/jh9KRt0b+u9MjhzvOXs9Y/xnq15VaItXz/ZG2SfbBmHzUDJVmtMR8x0lCTmHRQzLsScOM8w==" saltValue="fvb0XIYH4NlIKV1YmC6H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8gnaRUhh0OUu/cJmR5Uh/ZDD3FCXmLyzNxHc85Dkh4u3YN5bhZuJrNh96nUhxwzCV1iR3cqxt0P24h5mghngw==" saltValue="EwZzObN05n2hOuGzRZJf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TsLL5NXQ70GJWhpnTyF5SvDl8j1TjedA54GDpHXRqbopgkx9BVkKzAh8O4qUhLTc41/7Yqr3nX28zsvbdpeQA==" saltValue="O1GCoNBGXswX1Fc+p91yz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1066330</v>
      </c>
      <c r="AP9" s="313">
        <v>109592</v>
      </c>
      <c r="AQ9" s="314">
        <v>99202</v>
      </c>
      <c r="AR9" s="315">
        <v>10.5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131381</v>
      </c>
      <c r="AP10" s="316">
        <v>13503</v>
      </c>
      <c r="AQ10" s="317">
        <v>11247</v>
      </c>
      <c r="AR10" s="318">
        <v>20.100000000000001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367373</v>
      </c>
      <c r="AP11" s="316">
        <v>37757</v>
      </c>
      <c r="AQ11" s="317">
        <v>20554</v>
      </c>
      <c r="AR11" s="318">
        <v>83.7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v>90645</v>
      </c>
      <c r="AP12" s="316">
        <v>9316</v>
      </c>
      <c r="AQ12" s="317">
        <v>2195</v>
      </c>
      <c r="AR12" s="318">
        <v>324.39999999999998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t="s">
        <v>519</v>
      </c>
      <c r="AP14" s="316" t="s">
        <v>519</v>
      </c>
      <c r="AQ14" s="317">
        <v>4724</v>
      </c>
      <c r="AR14" s="318" t="s">
        <v>519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t="s">
        <v>519</v>
      </c>
      <c r="AP15" s="316" t="s">
        <v>519</v>
      </c>
      <c r="AQ15" s="317">
        <v>2851</v>
      </c>
      <c r="AR15" s="318" t="s">
        <v>519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-111657</v>
      </c>
      <c r="AP16" s="316">
        <v>-11476</v>
      </c>
      <c r="AQ16" s="317">
        <v>-9556</v>
      </c>
      <c r="AR16" s="318">
        <v>20.100000000000001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1544072</v>
      </c>
      <c r="AP17" s="316">
        <v>158692</v>
      </c>
      <c r="AQ17" s="317">
        <v>131217</v>
      </c>
      <c r="AR17" s="318">
        <v>20.9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12.13</v>
      </c>
      <c r="AP21" s="329">
        <v>11.75</v>
      </c>
      <c r="AQ21" s="330">
        <v>0.38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93.3</v>
      </c>
      <c r="AP22" s="334">
        <v>95.4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843992</v>
      </c>
      <c r="AP32" s="343">
        <v>86741</v>
      </c>
      <c r="AQ32" s="344">
        <v>84474</v>
      </c>
      <c r="AR32" s="345">
        <v>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283256</v>
      </c>
      <c r="AP35" s="343">
        <v>29112</v>
      </c>
      <c r="AQ35" s="344">
        <v>26788</v>
      </c>
      <c r="AR35" s="345">
        <v>8.6999999999999993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56843</v>
      </c>
      <c r="AP36" s="343">
        <v>5842</v>
      </c>
      <c r="AQ36" s="344">
        <v>3368</v>
      </c>
      <c r="AR36" s="345">
        <v>73.5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v>7</v>
      </c>
      <c r="AP37" s="343">
        <v>1</v>
      </c>
      <c r="AQ37" s="344">
        <v>1258</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v>1347</v>
      </c>
      <c r="AP38" s="346">
        <v>138</v>
      </c>
      <c r="AQ38" s="347">
        <v>17</v>
      </c>
      <c r="AR38" s="335">
        <v>711.8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-29008</v>
      </c>
      <c r="AP39" s="343">
        <v>-2981</v>
      </c>
      <c r="AQ39" s="344">
        <v>-5714</v>
      </c>
      <c r="AR39" s="345">
        <v>-47.8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-647597</v>
      </c>
      <c r="AP40" s="343">
        <v>-66557</v>
      </c>
      <c r="AQ40" s="344">
        <v>-76184</v>
      </c>
      <c r="AR40" s="345">
        <v>-12.6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305</v>
      </c>
      <c r="AL41" s="1187"/>
      <c r="AM41" s="1187"/>
      <c r="AN41" s="1188"/>
      <c r="AO41" s="343">
        <v>508840</v>
      </c>
      <c r="AP41" s="343">
        <v>52296</v>
      </c>
      <c r="AQ41" s="344">
        <v>34007</v>
      </c>
      <c r="AR41" s="345">
        <v>53.8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235857</v>
      </c>
      <c r="AN51" s="365">
        <v>21891</v>
      </c>
      <c r="AO51" s="366">
        <v>-13.5</v>
      </c>
      <c r="AP51" s="367">
        <v>93741</v>
      </c>
      <c r="AQ51" s="368">
        <v>-29.1</v>
      </c>
      <c r="AR51" s="369">
        <v>15.6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133420</v>
      </c>
      <c r="AN52" s="373">
        <v>12384</v>
      </c>
      <c r="AO52" s="374">
        <v>-25</v>
      </c>
      <c r="AP52" s="375">
        <v>46285</v>
      </c>
      <c r="AQ52" s="376">
        <v>-31</v>
      </c>
      <c r="AR52" s="377">
        <v>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995994</v>
      </c>
      <c r="AN53" s="365">
        <v>94676</v>
      </c>
      <c r="AO53" s="366">
        <v>332.5</v>
      </c>
      <c r="AP53" s="367">
        <v>107537</v>
      </c>
      <c r="AQ53" s="368">
        <v>14.7</v>
      </c>
      <c r="AR53" s="369">
        <v>317.8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851288</v>
      </c>
      <c r="AN54" s="373">
        <v>80921</v>
      </c>
      <c r="AO54" s="374">
        <v>553.4</v>
      </c>
      <c r="AP54" s="375">
        <v>57923</v>
      </c>
      <c r="AQ54" s="376">
        <v>25.1</v>
      </c>
      <c r="AR54" s="377">
        <v>528.29999999999995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365015</v>
      </c>
      <c r="AN55" s="365">
        <v>35418</v>
      </c>
      <c r="AO55" s="366">
        <v>-62.6</v>
      </c>
      <c r="AP55" s="367">
        <v>113913</v>
      </c>
      <c r="AQ55" s="368">
        <v>5.9</v>
      </c>
      <c r="AR55" s="369">
        <v>-68.5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168851</v>
      </c>
      <c r="AN56" s="373">
        <v>16384</v>
      </c>
      <c r="AO56" s="374">
        <v>-79.8</v>
      </c>
      <c r="AP56" s="375">
        <v>53160</v>
      </c>
      <c r="AQ56" s="376">
        <v>-8.1999999999999993</v>
      </c>
      <c r="AR56" s="377">
        <v>-71.599999999999994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226481</v>
      </c>
      <c r="AN57" s="365">
        <v>22569</v>
      </c>
      <c r="AO57" s="366">
        <v>-36.299999999999997</v>
      </c>
      <c r="AP57" s="367">
        <v>115050</v>
      </c>
      <c r="AQ57" s="368">
        <v>1</v>
      </c>
      <c r="AR57" s="369">
        <v>-37.299999999999997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68721</v>
      </c>
      <c r="AN58" s="373">
        <v>6848</v>
      </c>
      <c r="AO58" s="374">
        <v>-58.2</v>
      </c>
      <c r="AP58" s="375">
        <v>53792</v>
      </c>
      <c r="AQ58" s="376">
        <v>1.2</v>
      </c>
      <c r="AR58" s="377">
        <v>-59.4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578228</v>
      </c>
      <c r="AN59" s="365">
        <v>59427</v>
      </c>
      <c r="AO59" s="366">
        <v>163.30000000000001</v>
      </c>
      <c r="AP59" s="367">
        <v>118252</v>
      </c>
      <c r="AQ59" s="368">
        <v>2.8</v>
      </c>
      <c r="AR59" s="369">
        <v>160.5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317712</v>
      </c>
      <c r="AN60" s="373">
        <v>32653</v>
      </c>
      <c r="AO60" s="374">
        <v>376.8</v>
      </c>
      <c r="AP60" s="375">
        <v>49994</v>
      </c>
      <c r="AQ60" s="376">
        <v>-7.1</v>
      </c>
      <c r="AR60" s="377">
        <v>383.9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480315</v>
      </c>
      <c r="AN61" s="380">
        <v>46796</v>
      </c>
      <c r="AO61" s="381">
        <v>76.7</v>
      </c>
      <c r="AP61" s="382">
        <v>109699</v>
      </c>
      <c r="AQ61" s="383">
        <v>-0.9</v>
      </c>
      <c r="AR61" s="369">
        <v>77.599999999999994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307998</v>
      </c>
      <c r="AN62" s="373">
        <v>29838</v>
      </c>
      <c r="AO62" s="374">
        <v>153.4</v>
      </c>
      <c r="AP62" s="375">
        <v>52231</v>
      </c>
      <c r="AQ62" s="376">
        <v>-4</v>
      </c>
      <c r="AR62" s="377">
        <v>157.4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BH9RZqzwYFIrH520bgC8VKbjfOFQ0fepHA/NIcJzgQhKmkZpf/lvDLSjp426dejXYGv6nr/AUVut+y2mLcvTg==" saltValue="eviX2niEpFZJVi6TOw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Tw44tQFKEqHEPeKUdRCOReFEfLiJAaA548gWR9u/O1Q+rChc8ITuyuFH+GvSV7hfDEPuuEOkH9E6PzZx+l8TLg==" saltValue="iCRxW0h9FoIWW27GZLEF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Hlu5e9rVVybxujmfbP4AZMlo02Ncn+b1XYIgZ3eZaJ1sP0Hz2hb4pWMow4bLGEFbo2CkcQZLZYDmhWeho9h7jg==" saltValue="MOhLRKKOOrFxPXfEonLN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8.84</v>
      </c>
      <c r="G47" s="12">
        <v>9.91</v>
      </c>
      <c r="H47" s="12">
        <v>8.75</v>
      </c>
      <c r="I47" s="12">
        <v>6.56</v>
      </c>
      <c r="J47" s="13">
        <v>8.2799999999999994</v>
      </c>
    </row>
    <row r="48" spans="2:10" ht="57.75" customHeight="1" x14ac:dyDescent="0.15">
      <c r="B48" s="14"/>
      <c r="C48" s="1200" t="s">
        <v>4</v>
      </c>
      <c r="D48" s="1200"/>
      <c r="E48" s="1201"/>
      <c r="F48" s="15">
        <v>2.06</v>
      </c>
      <c r="G48" s="16">
        <v>2.04</v>
      </c>
      <c r="H48" s="16">
        <v>2.14</v>
      </c>
      <c r="I48" s="16">
        <v>1.82</v>
      </c>
      <c r="J48" s="17">
        <v>2.27</v>
      </c>
    </row>
    <row r="49" spans="2:10" ht="57.75" customHeight="1" thickBot="1" x14ac:dyDescent="0.2">
      <c r="B49" s="18"/>
      <c r="C49" s="1202" t="s">
        <v>5</v>
      </c>
      <c r="D49" s="1202"/>
      <c r="E49" s="1203"/>
      <c r="F49" s="19">
        <v>6.61</v>
      </c>
      <c r="G49" s="20" t="s">
        <v>565</v>
      </c>
      <c r="H49" s="20" t="s">
        <v>566</v>
      </c>
      <c r="I49" s="20" t="s">
        <v>567</v>
      </c>
      <c r="J49" s="21">
        <v>3.26</v>
      </c>
    </row>
    <row r="50" spans="2:10" ht="13.5" customHeight="1" x14ac:dyDescent="0.15"/>
  </sheetData>
  <sheetProtection algorithmName="SHA-512" hashValue="PR03NV72J1Eq8cpwGSM79BSGgvZ5RXQQkcxfU00Y6+iM8xju3le/+Unv+LPJkXoaSr0ryO0s6swTZ7nD0hGDhA==" saltValue="GTdV7hYOoDUWricOKNQK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2021-03-08T23:32:59Z</cp:lastPrinted>
  <dcterms:created xsi:type="dcterms:W3CDTF">2021-02-05T00:55:40Z</dcterms:created>
  <dcterms:modified xsi:type="dcterms:W3CDTF">2021-04-19T06:51:31Z</dcterms:modified>
  <cp:category/>
</cp:coreProperties>
</file>